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5480" windowHeight="10992" firstSheet="1" activeTab="1"/>
  </bookViews>
  <sheets>
    <sheet name="Лист5" sheetId="1" state="hidden" r:id="rId1"/>
    <sheet name="Меню 3-4 кв 2020" sheetId="2" r:id="rId2"/>
  </sheets>
  <definedNames>
    <definedName name="_xlnm.Print_Area" localSheetId="1">'Меню 3-4 кв 2020'!$A$1:$X$240</definedName>
  </definedNames>
  <calcPr fullCalcOnLoad="1" fullPrecision="0"/>
</workbook>
</file>

<file path=xl/sharedStrings.xml><?xml version="1.0" encoding="utf-8"?>
<sst xmlns="http://schemas.openxmlformats.org/spreadsheetml/2006/main" count="687" uniqueCount="170">
  <si>
    <t>№ п/п</t>
  </si>
  <si>
    <t>масса порции</t>
  </si>
  <si>
    <t>картофель</t>
  </si>
  <si>
    <t>морковь</t>
  </si>
  <si>
    <t>яйцо</t>
  </si>
  <si>
    <t>брутто</t>
  </si>
  <si>
    <t>Чай с сахаром</t>
  </si>
  <si>
    <t>чай</t>
  </si>
  <si>
    <t>свекла</t>
  </si>
  <si>
    <t>говядина</t>
  </si>
  <si>
    <t>капуста</t>
  </si>
  <si>
    <t>хлеб</t>
  </si>
  <si>
    <t>сухофрукты</t>
  </si>
  <si>
    <t>сыр</t>
  </si>
  <si>
    <t>Компот из сухофруктов</t>
  </si>
  <si>
    <t>масло слив</t>
  </si>
  <si>
    <t>продукты</t>
  </si>
  <si>
    <t>цена</t>
  </si>
  <si>
    <t>сумма</t>
  </si>
  <si>
    <t>г</t>
  </si>
  <si>
    <t>за кг</t>
  </si>
  <si>
    <t>рубли</t>
  </si>
  <si>
    <t>Хлеб пшеничный</t>
  </si>
  <si>
    <t>I неделя вторник</t>
  </si>
  <si>
    <t>I неделя среда</t>
  </si>
  <si>
    <t>II неделя понедельник</t>
  </si>
  <si>
    <t>II неделя вторник</t>
  </si>
  <si>
    <t>II неделя среда</t>
  </si>
  <si>
    <t>II неделя четверг</t>
  </si>
  <si>
    <t>II неделя пятница</t>
  </si>
  <si>
    <t>кг</t>
  </si>
  <si>
    <t>Масло сливочное (72,5%)</t>
  </si>
  <si>
    <t>шт</t>
  </si>
  <si>
    <t>Макароны (высший сорт)</t>
  </si>
  <si>
    <t>Вермишель (высший сорт)</t>
  </si>
  <si>
    <t>чай сухой</t>
  </si>
  <si>
    <t>нетто</t>
  </si>
  <si>
    <t>Сок фруктовый</t>
  </si>
  <si>
    <t>I неделя понедельник</t>
  </si>
  <si>
    <t>Масло сливочное</t>
  </si>
  <si>
    <t>масло слив.</t>
  </si>
  <si>
    <t xml:space="preserve">I неделя пятница </t>
  </si>
  <si>
    <t>I неделя четверг</t>
  </si>
  <si>
    <t>Белки</t>
  </si>
  <si>
    <t>Жиры</t>
  </si>
  <si>
    <t>Углеводы</t>
  </si>
  <si>
    <t>Ккал</t>
  </si>
  <si>
    <t>Огурцы свежие</t>
  </si>
  <si>
    <t>мука пшеничная</t>
  </si>
  <si>
    <t>Суп картофельный с</t>
  </si>
  <si>
    <t>курица</t>
  </si>
  <si>
    <t>Крупа гречневая</t>
  </si>
  <si>
    <t>вермишель</t>
  </si>
  <si>
    <t>минтай</t>
  </si>
  <si>
    <t>Кофейный напиток</t>
  </si>
  <si>
    <t>Сыр твердый</t>
  </si>
  <si>
    <t>Фрукты свежие</t>
  </si>
  <si>
    <t>Соль йодированная</t>
  </si>
  <si>
    <t>макаронными изделиями</t>
  </si>
  <si>
    <t>Свекольник со сметаной</t>
  </si>
  <si>
    <t>Плов из курицы</t>
  </si>
  <si>
    <t>Хлопья "Геркулес"</t>
  </si>
  <si>
    <t>Хлеб "Городской"</t>
  </si>
  <si>
    <t>Лук репчатый (1 сорт)</t>
  </si>
  <si>
    <t>Перец болгарский</t>
  </si>
  <si>
    <t>Пюре картофельное</t>
  </si>
  <si>
    <t>творог</t>
  </si>
  <si>
    <t>лавровый лист</t>
  </si>
  <si>
    <t xml:space="preserve">Борщ из свежей капусты со </t>
  </si>
  <si>
    <t>сметаной</t>
  </si>
  <si>
    <t>Кисель из концентрата</t>
  </si>
  <si>
    <t>кисель</t>
  </si>
  <si>
    <t>огурцы соленые</t>
  </si>
  <si>
    <t>Мясо говядины (1категории)</t>
  </si>
  <si>
    <t>Яйцо (1 сорт)</t>
  </si>
  <si>
    <t>Сметана (15 %)</t>
  </si>
  <si>
    <t>Творог (5%)</t>
  </si>
  <si>
    <t>Молоко сгущенное цельное с сахаром(8,5%)</t>
  </si>
  <si>
    <t>Морковь (1 сорт)</t>
  </si>
  <si>
    <t>Свекла (1 сорт)</t>
  </si>
  <si>
    <t>Бананы свежие (1 сорт)</t>
  </si>
  <si>
    <t>Мука пшеничная (высший сорт)</t>
  </si>
  <si>
    <t>Крупа манная (1 сорт)</t>
  </si>
  <si>
    <t>Пшено (1 сорт)</t>
  </si>
  <si>
    <t>Горох шлифованный</t>
  </si>
  <si>
    <t>Крупа перловая</t>
  </si>
  <si>
    <t>Крупа ячневая</t>
  </si>
  <si>
    <t>Сахар - песок</t>
  </si>
  <si>
    <t>Дрожжи сухие</t>
  </si>
  <si>
    <t>соль йод.</t>
  </si>
  <si>
    <t>Гуляш из говядины</t>
  </si>
  <si>
    <t>Суп картофельный с рисом</t>
  </si>
  <si>
    <t>Рассольник "Ленинградский"</t>
  </si>
  <si>
    <t>крупа перловая</t>
  </si>
  <si>
    <t>крупа гречневая</t>
  </si>
  <si>
    <t>250/10</t>
  </si>
  <si>
    <t>Каша гречневая гарнир</t>
  </si>
  <si>
    <t>кофе</t>
  </si>
  <si>
    <t>Чай с молоком</t>
  </si>
  <si>
    <t>Птица тушеная с соусом</t>
  </si>
  <si>
    <t>куры</t>
  </si>
  <si>
    <t>Какао с молоком</t>
  </si>
  <si>
    <t>какао</t>
  </si>
  <si>
    <t>яблоко</t>
  </si>
  <si>
    <t>сок</t>
  </si>
  <si>
    <t>сгущенным молоком</t>
  </si>
  <si>
    <t>банан</t>
  </si>
  <si>
    <t xml:space="preserve">Хлеб пшеничный </t>
  </si>
  <si>
    <t>Фрукты свежие(банан)</t>
  </si>
  <si>
    <t xml:space="preserve">хлеб </t>
  </si>
  <si>
    <t>Рис отварной гарнир</t>
  </si>
  <si>
    <t xml:space="preserve">рис </t>
  </si>
  <si>
    <t>завтрак 1 смена</t>
  </si>
  <si>
    <t>обед 2 смена</t>
  </si>
  <si>
    <t xml:space="preserve">                                       </t>
  </si>
  <si>
    <t>Каша пшенная гарнир</t>
  </si>
  <si>
    <t>пшено</t>
  </si>
  <si>
    <t>Пряник "Ягодка"</t>
  </si>
  <si>
    <t xml:space="preserve">чай </t>
  </si>
  <si>
    <t>№ рецептуры</t>
  </si>
  <si>
    <t>Рагу из курицы</t>
  </si>
  <si>
    <t>Суп картофельный с горохом</t>
  </si>
  <si>
    <t>Макароны отварные</t>
  </si>
  <si>
    <t>Рыба тушенная с овощами</t>
  </si>
  <si>
    <t>Котлета  из говядины с соусом</t>
  </si>
  <si>
    <t>Чай с  сахаром</t>
  </si>
  <si>
    <t>Суфле творожное запеченное со</t>
  </si>
  <si>
    <t>Суп картофельный с клецками</t>
  </si>
  <si>
    <t xml:space="preserve">макароны </t>
  </si>
  <si>
    <t>Пищевые вещества</t>
  </si>
  <si>
    <t>Са</t>
  </si>
  <si>
    <t>Мg</t>
  </si>
  <si>
    <t>Р</t>
  </si>
  <si>
    <t>Fe</t>
  </si>
  <si>
    <t>Минеральные вещества, мг</t>
  </si>
  <si>
    <t>Витамины</t>
  </si>
  <si>
    <t>С</t>
  </si>
  <si>
    <t>А</t>
  </si>
  <si>
    <t>Витамины, мг</t>
  </si>
  <si>
    <t>Е</t>
  </si>
  <si>
    <t>РР</t>
  </si>
  <si>
    <t>D</t>
  </si>
  <si>
    <t>со сметаной</t>
  </si>
  <si>
    <t>Омлет натуральный из яиц с сыром</t>
  </si>
  <si>
    <t>пряник</t>
  </si>
  <si>
    <t>В1</t>
  </si>
  <si>
    <t>В2</t>
  </si>
  <si>
    <t>Салат из соленых огурцов</t>
  </si>
  <si>
    <t>Печенье</t>
  </si>
  <si>
    <t>3- 4 квартал начальная школа 2021 г</t>
  </si>
  <si>
    <t xml:space="preserve">Пряник </t>
  </si>
  <si>
    <t>150/25</t>
  </si>
  <si>
    <t>Пряник</t>
  </si>
  <si>
    <t>сок фруктовый</t>
  </si>
  <si>
    <t xml:space="preserve">Фрукты свежие </t>
  </si>
  <si>
    <t>Котлетыт рыбные "Любительские"</t>
  </si>
  <si>
    <t>с соусом</t>
  </si>
  <si>
    <t>Жаркое по-домашнему</t>
  </si>
  <si>
    <t>Составил главный специалист отдела ИМС  МКУ "Управление образования местной администрации</t>
  </si>
  <si>
    <t>Прохладненского муниципального района" Бачурина А.В.</t>
  </si>
  <si>
    <t>крупа манная</t>
  </si>
  <si>
    <t>150/20</t>
  </si>
  <si>
    <t>Пудинг из творога со сгущенным</t>
  </si>
  <si>
    <t>молоком</t>
  </si>
  <si>
    <t>Салат из свежей капусты</t>
  </si>
  <si>
    <t>Овощи свежие в нарезке</t>
  </si>
  <si>
    <t>Салат из помидоров и огурцов</t>
  </si>
  <si>
    <t>90/50</t>
  </si>
  <si>
    <t>Котлетыиз говядины  с суосом</t>
  </si>
  <si>
    <t>Котлеты  из говядины с суосом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</si>
</sst>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0.0000"/>
    <numFmt numFmtId="176" formatCode="0.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2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0" fontId="3" fillId="0" borderId="11" xfId="0" applyFont="1" applyBorder="1" applyAlignment="1">
      <alignment wrapText="1"/>
    </xf>
    <xf numFmtId="2" fontId="3" fillId="0" borderId="12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2" fontId="3" fillId="0" borderId="0" xfId="0" applyNumberFormat="1" applyFont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52" applyFont="1" applyBorder="1" applyAlignment="1">
      <alignment horizontal="center" vertical="top" wrapText="1"/>
      <protection/>
    </xf>
    <xf numFmtId="2" fontId="4" fillId="0" borderId="10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2" fontId="3" fillId="0" borderId="13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" fontId="8" fillId="33" borderId="10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11" borderId="0" xfId="0" applyFont="1" applyFill="1" applyAlignment="1">
      <alignment/>
    </xf>
    <xf numFmtId="0" fontId="9" fillId="11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/>
    </xf>
    <xf numFmtId="0" fontId="48" fillId="0" borderId="10" xfId="0" applyFont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0" fontId="48" fillId="0" borderId="10" xfId="0" applyNumberFormat="1" applyFont="1" applyBorder="1" applyAlignment="1">
      <alignment horizontal="center"/>
    </xf>
    <xf numFmtId="2" fontId="7" fillId="34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34" borderId="14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2" fontId="30" fillId="0" borderId="10" xfId="0" applyNumberFormat="1" applyFont="1" applyFill="1" applyBorder="1" applyAlignment="1">
      <alignment horizontal="center"/>
    </xf>
    <xf numFmtId="2" fontId="30" fillId="34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6" sqref="E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F241"/>
  <sheetViews>
    <sheetView tabSelected="1" zoomScale="80" zoomScaleNormal="80" workbookViewId="0" topLeftCell="A214">
      <selection activeCell="L241" sqref="L241"/>
    </sheetView>
  </sheetViews>
  <sheetFormatPr defaultColWidth="9.125" defaultRowHeight="12.75"/>
  <cols>
    <col min="1" max="1" width="5.50390625" style="1" customWidth="1"/>
    <col min="2" max="2" width="38.00390625" style="1" customWidth="1"/>
    <col min="3" max="3" width="8.375" style="1" customWidth="1"/>
    <col min="4" max="4" width="19.625" style="1" hidden="1" customWidth="1"/>
    <col min="5" max="6" width="10.50390625" style="1" hidden="1" customWidth="1"/>
    <col min="7" max="7" width="10.625" style="1" hidden="1" customWidth="1"/>
    <col min="8" max="8" width="12.125" style="1" hidden="1" customWidth="1"/>
    <col min="9" max="9" width="10.375" style="1" customWidth="1"/>
    <col min="10" max="10" width="9.375" style="1" customWidth="1"/>
    <col min="11" max="11" width="11.50390625" style="1" customWidth="1"/>
    <col min="12" max="12" width="9.875" style="1" customWidth="1"/>
    <col min="13" max="13" width="8.875" style="1" customWidth="1"/>
    <col min="14" max="14" width="9.50390625" style="1" customWidth="1"/>
    <col min="15" max="15" width="9.00390625" style="1" customWidth="1"/>
    <col min="16" max="16" width="8.625" style="1" customWidth="1"/>
    <col min="17" max="18" width="8.00390625" style="1" customWidth="1"/>
    <col min="19" max="19" width="10.625" style="1" customWidth="1"/>
    <col min="20" max="22" width="8.50390625" style="1" customWidth="1"/>
    <col min="23" max="23" width="8.875" style="1" customWidth="1"/>
    <col min="24" max="24" width="11.875" style="88" customWidth="1"/>
    <col min="25" max="25" width="11.00390625" style="95" customWidth="1"/>
    <col min="26" max="26" width="41.875" style="1" customWidth="1"/>
    <col min="27" max="27" width="5.375" style="1" customWidth="1"/>
    <col min="28" max="28" width="10.50390625" style="1" customWidth="1"/>
    <col min="29" max="29" width="9.125" style="1" customWidth="1"/>
    <col min="30" max="30" width="13.375" style="1" customWidth="1"/>
    <col min="31" max="16384" width="9.125" style="1" customWidth="1"/>
  </cols>
  <sheetData>
    <row r="1" spans="2:5" ht="15">
      <c r="B1" s="53"/>
      <c r="C1" s="59"/>
      <c r="D1" s="63"/>
      <c r="E1" s="56"/>
    </row>
    <row r="2" spans="2:9" ht="15">
      <c r="B2" s="112"/>
      <c r="C2" s="112"/>
      <c r="D2" s="69"/>
      <c r="E2" s="70" t="s">
        <v>149</v>
      </c>
      <c r="F2" s="69"/>
      <c r="G2" s="69"/>
      <c r="I2" s="56"/>
    </row>
    <row r="3" spans="1:24" ht="13.5">
      <c r="A3" s="19"/>
      <c r="B3" s="51" t="s">
        <v>38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89"/>
    </row>
    <row r="4" spans="1:24" ht="29.25" customHeight="1">
      <c r="A4" s="7" t="s">
        <v>0</v>
      </c>
      <c r="B4" s="7"/>
      <c r="C4" s="7" t="s">
        <v>1</v>
      </c>
      <c r="D4" s="67" t="s">
        <v>16</v>
      </c>
      <c r="E4" s="66" t="s">
        <v>5</v>
      </c>
      <c r="F4" s="66" t="s">
        <v>36</v>
      </c>
      <c r="G4" s="66" t="s">
        <v>17</v>
      </c>
      <c r="H4" s="66" t="s">
        <v>18</v>
      </c>
      <c r="I4" s="125" t="s">
        <v>129</v>
      </c>
      <c r="J4" s="126"/>
      <c r="K4" s="126"/>
      <c r="L4" s="127"/>
      <c r="M4" s="125" t="s">
        <v>134</v>
      </c>
      <c r="N4" s="126"/>
      <c r="O4" s="126"/>
      <c r="P4" s="127"/>
      <c r="Q4" s="125" t="s">
        <v>138</v>
      </c>
      <c r="R4" s="126"/>
      <c r="S4" s="126"/>
      <c r="T4" s="126"/>
      <c r="U4" s="126"/>
      <c r="V4" s="126"/>
      <c r="W4" s="127"/>
      <c r="X4" s="103" t="s">
        <v>119</v>
      </c>
    </row>
    <row r="5" spans="1:24" ht="15" customHeight="1">
      <c r="A5" s="7"/>
      <c r="B5" s="7"/>
      <c r="C5" s="7"/>
      <c r="D5" s="67"/>
      <c r="E5" s="66"/>
      <c r="F5" s="66"/>
      <c r="G5" s="66"/>
      <c r="H5" s="66"/>
      <c r="I5" s="66" t="s">
        <v>43</v>
      </c>
      <c r="J5" s="66" t="s">
        <v>44</v>
      </c>
      <c r="K5" s="66" t="s">
        <v>45</v>
      </c>
      <c r="L5" s="66" t="s">
        <v>46</v>
      </c>
      <c r="M5" s="66" t="s">
        <v>130</v>
      </c>
      <c r="N5" s="66" t="s">
        <v>131</v>
      </c>
      <c r="O5" s="66" t="s">
        <v>132</v>
      </c>
      <c r="P5" s="66" t="s">
        <v>133</v>
      </c>
      <c r="Q5" s="66" t="s">
        <v>145</v>
      </c>
      <c r="R5" s="66" t="s">
        <v>146</v>
      </c>
      <c r="S5" s="66" t="s">
        <v>136</v>
      </c>
      <c r="T5" s="66" t="s">
        <v>139</v>
      </c>
      <c r="U5" s="66" t="s">
        <v>140</v>
      </c>
      <c r="V5" s="66" t="s">
        <v>141</v>
      </c>
      <c r="W5" s="66" t="s">
        <v>137</v>
      </c>
      <c r="X5" s="90"/>
    </row>
    <row r="6" spans="1:28" ht="13.5">
      <c r="A6" s="7"/>
      <c r="B6" s="57" t="s">
        <v>112</v>
      </c>
      <c r="C6" s="4" t="s">
        <v>19</v>
      </c>
      <c r="D6" s="7"/>
      <c r="E6" s="4" t="s">
        <v>19</v>
      </c>
      <c r="F6" s="4" t="s">
        <v>19</v>
      </c>
      <c r="G6" s="4" t="s">
        <v>20</v>
      </c>
      <c r="H6" s="4" t="s">
        <v>21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91"/>
      <c r="Z6" s="47" t="s">
        <v>74</v>
      </c>
      <c r="AA6" s="5" t="s">
        <v>32</v>
      </c>
      <c r="AB6" s="45">
        <v>7.5</v>
      </c>
    </row>
    <row r="7" spans="1:28" ht="15">
      <c r="A7" s="4">
        <v>1</v>
      </c>
      <c r="B7" s="3" t="s">
        <v>143</v>
      </c>
      <c r="C7" s="4">
        <v>140</v>
      </c>
      <c r="D7" s="4" t="s">
        <v>4</v>
      </c>
      <c r="E7" s="4">
        <v>2.5</v>
      </c>
      <c r="F7" s="4">
        <v>100</v>
      </c>
      <c r="G7" s="50">
        <f>AB6</f>
        <v>7.5</v>
      </c>
      <c r="H7" s="14">
        <f>E7*G7</f>
        <v>18.75</v>
      </c>
      <c r="I7" s="115">
        <v>16.06</v>
      </c>
      <c r="J7" s="115">
        <v>27.87</v>
      </c>
      <c r="K7" s="115">
        <v>2.46</v>
      </c>
      <c r="L7" s="115">
        <f>(I7+K7)*4+J7*9</f>
        <v>324.91</v>
      </c>
      <c r="M7" s="115">
        <v>258</v>
      </c>
      <c r="N7" s="115">
        <v>0</v>
      </c>
      <c r="O7" s="115">
        <v>0</v>
      </c>
      <c r="P7" s="115">
        <v>2.71</v>
      </c>
      <c r="Q7" s="115">
        <v>0.09</v>
      </c>
      <c r="R7" s="115">
        <v>0.6</v>
      </c>
      <c r="S7" s="115">
        <v>0.3</v>
      </c>
      <c r="T7" s="115">
        <v>0</v>
      </c>
      <c r="U7" s="115">
        <v>0</v>
      </c>
      <c r="V7" s="115">
        <v>0</v>
      </c>
      <c r="W7" s="115">
        <v>0</v>
      </c>
      <c r="X7" s="113">
        <v>216</v>
      </c>
      <c r="Y7" s="96"/>
      <c r="Z7" s="48" t="s">
        <v>73</v>
      </c>
      <c r="AA7" s="5" t="s">
        <v>30</v>
      </c>
      <c r="AB7" s="5">
        <v>418</v>
      </c>
    </row>
    <row r="8" spans="1:28" ht="15">
      <c r="A8" s="4">
        <v>2</v>
      </c>
      <c r="B8" s="3" t="s">
        <v>166</v>
      </c>
      <c r="C8" s="4">
        <v>60</v>
      </c>
      <c r="D8" s="4"/>
      <c r="E8" s="17"/>
      <c r="F8" s="17"/>
      <c r="G8" s="50"/>
      <c r="H8" s="14"/>
      <c r="I8" s="115">
        <v>0.64</v>
      </c>
      <c r="J8" s="115">
        <v>3.97</v>
      </c>
      <c r="K8" s="115">
        <v>2.08</v>
      </c>
      <c r="L8" s="115">
        <f>(I8+K8)*4+J8*9</f>
        <v>46.61</v>
      </c>
      <c r="M8" s="115">
        <v>11.21</v>
      </c>
      <c r="N8" s="115">
        <v>0</v>
      </c>
      <c r="O8" s="115">
        <v>0</v>
      </c>
      <c r="P8" s="115">
        <v>0.44</v>
      </c>
      <c r="Q8" s="115">
        <v>0.03</v>
      </c>
      <c r="R8" s="115">
        <v>0.02</v>
      </c>
      <c r="S8" s="115">
        <v>14.94</v>
      </c>
      <c r="T8" s="115">
        <v>0</v>
      </c>
      <c r="U8" s="115">
        <v>0</v>
      </c>
      <c r="V8" s="115">
        <v>0</v>
      </c>
      <c r="W8" s="115">
        <v>0</v>
      </c>
      <c r="X8" s="113">
        <v>15</v>
      </c>
      <c r="Y8" s="96"/>
      <c r="Z8" s="48"/>
      <c r="AA8" s="5"/>
      <c r="AB8" s="5"/>
    </row>
    <row r="9" spans="1:28" ht="15" customHeight="1">
      <c r="A9" s="4">
        <v>3</v>
      </c>
      <c r="B9" s="10" t="s">
        <v>22</v>
      </c>
      <c r="C9" s="11">
        <v>50</v>
      </c>
      <c r="D9" s="11" t="s">
        <v>11</v>
      </c>
      <c r="E9" s="17">
        <v>50</v>
      </c>
      <c r="F9" s="17">
        <v>50</v>
      </c>
      <c r="G9" s="50">
        <f>AB33</f>
        <v>56</v>
      </c>
      <c r="H9" s="14">
        <f>E9*G9/1000</f>
        <v>2.8</v>
      </c>
      <c r="I9" s="115">
        <v>3.06</v>
      </c>
      <c r="J9" s="115">
        <v>9.54</v>
      </c>
      <c r="K9" s="115">
        <v>18.28</v>
      </c>
      <c r="L9" s="115">
        <f>(I9+K9)*4+J9*9</f>
        <v>171.22</v>
      </c>
      <c r="M9" s="115">
        <v>11.63</v>
      </c>
      <c r="N9" s="115">
        <v>0</v>
      </c>
      <c r="O9" s="115">
        <v>0</v>
      </c>
      <c r="P9" s="115">
        <v>0.78</v>
      </c>
      <c r="Q9" s="115">
        <v>0.07</v>
      </c>
      <c r="R9" s="115">
        <v>0.03</v>
      </c>
      <c r="S9" s="115">
        <v>0</v>
      </c>
      <c r="T9" s="115">
        <v>0</v>
      </c>
      <c r="U9" s="115">
        <v>0</v>
      </c>
      <c r="V9" s="115">
        <v>0</v>
      </c>
      <c r="W9" s="115">
        <v>0</v>
      </c>
      <c r="X9" s="113">
        <v>1</v>
      </c>
      <c r="Y9" s="96"/>
      <c r="Z9" s="47" t="s">
        <v>31</v>
      </c>
      <c r="AA9" s="5" t="s">
        <v>30</v>
      </c>
      <c r="AB9" s="5">
        <v>318</v>
      </c>
    </row>
    <row r="10" spans="1:28" ht="15" customHeight="1">
      <c r="A10" s="4">
        <v>4</v>
      </c>
      <c r="B10" s="10" t="s">
        <v>39</v>
      </c>
      <c r="C10" s="11">
        <v>10</v>
      </c>
      <c r="D10" s="11" t="s">
        <v>40</v>
      </c>
      <c r="E10" s="17">
        <v>10</v>
      </c>
      <c r="F10" s="17">
        <v>10</v>
      </c>
      <c r="G10" s="50">
        <f>AB9</f>
        <v>318</v>
      </c>
      <c r="H10" s="14">
        <f>E10*G10/1000</f>
        <v>3.18</v>
      </c>
      <c r="I10" s="114">
        <v>0</v>
      </c>
      <c r="J10" s="114">
        <v>8.2</v>
      </c>
      <c r="K10" s="114">
        <v>0.1</v>
      </c>
      <c r="L10" s="115">
        <f>(I10+K10)*4+J10*9</f>
        <v>74.2</v>
      </c>
      <c r="M10" s="115">
        <v>1</v>
      </c>
      <c r="N10" s="115">
        <v>0</v>
      </c>
      <c r="O10" s="115">
        <v>2</v>
      </c>
      <c r="P10" s="115">
        <v>0</v>
      </c>
      <c r="Q10" s="115">
        <v>0</v>
      </c>
      <c r="R10" s="115">
        <v>0</v>
      </c>
      <c r="S10" s="115">
        <v>0</v>
      </c>
      <c r="T10" s="115">
        <v>0</v>
      </c>
      <c r="U10" s="115">
        <v>0</v>
      </c>
      <c r="V10" s="115">
        <v>0</v>
      </c>
      <c r="W10" s="115">
        <v>59</v>
      </c>
      <c r="X10" s="113">
        <v>14</v>
      </c>
      <c r="Y10" s="96"/>
      <c r="Z10" s="48" t="s">
        <v>75</v>
      </c>
      <c r="AA10" s="5" t="s">
        <v>30</v>
      </c>
      <c r="AB10" s="5">
        <v>151</v>
      </c>
    </row>
    <row r="11" spans="1:28" ht="15" customHeight="1">
      <c r="A11" s="4">
        <v>5</v>
      </c>
      <c r="B11" s="10" t="s">
        <v>6</v>
      </c>
      <c r="C11" s="11">
        <v>200</v>
      </c>
      <c r="D11" s="11" t="s">
        <v>7</v>
      </c>
      <c r="E11" s="4">
        <v>1</v>
      </c>
      <c r="F11" s="4">
        <v>1</v>
      </c>
      <c r="G11" s="50" t="e">
        <f>#REF!</f>
        <v>#REF!</v>
      </c>
      <c r="H11" s="14" t="e">
        <f>E11*G11/1000</f>
        <v>#REF!</v>
      </c>
      <c r="I11" s="64">
        <v>0.2</v>
      </c>
      <c r="J11" s="64">
        <v>0</v>
      </c>
      <c r="K11" s="64">
        <v>14</v>
      </c>
      <c r="L11" s="64">
        <v>56.8</v>
      </c>
      <c r="M11" s="64">
        <v>6</v>
      </c>
      <c r="N11" s="64">
        <v>0</v>
      </c>
      <c r="O11" s="64">
        <v>0</v>
      </c>
      <c r="P11" s="64">
        <v>0.4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41">
        <v>376</v>
      </c>
      <c r="Y11" s="96"/>
      <c r="Z11" s="48" t="s">
        <v>76</v>
      </c>
      <c r="AA11" s="5" t="s">
        <v>30</v>
      </c>
      <c r="AB11" s="5">
        <v>182</v>
      </c>
    </row>
    <row r="12" spans="1:28" s="27" customFormat="1" ht="15" customHeight="1">
      <c r="A12" s="4">
        <v>6</v>
      </c>
      <c r="B12" s="10" t="s">
        <v>56</v>
      </c>
      <c r="C12" s="11">
        <v>150</v>
      </c>
      <c r="D12" s="11" t="s">
        <v>106</v>
      </c>
      <c r="E12" s="4">
        <v>150</v>
      </c>
      <c r="F12" s="4"/>
      <c r="G12" s="4">
        <f>AB17</f>
        <v>130</v>
      </c>
      <c r="H12" s="14">
        <f>E12*G12/1000</f>
        <v>19.5</v>
      </c>
      <c r="I12" s="115">
        <v>2.25</v>
      </c>
      <c r="J12" s="115">
        <v>0.75</v>
      </c>
      <c r="K12" s="115">
        <v>12</v>
      </c>
      <c r="L12" s="115">
        <f>(I12+K12)*4+J12*9</f>
        <v>63.75</v>
      </c>
      <c r="M12" s="115">
        <v>12</v>
      </c>
      <c r="N12" s="115">
        <v>0</v>
      </c>
      <c r="O12" s="115">
        <v>0</v>
      </c>
      <c r="P12" s="115">
        <v>0.9</v>
      </c>
      <c r="Q12" s="115">
        <v>0.06</v>
      </c>
      <c r="R12" s="115">
        <v>0.075</v>
      </c>
      <c r="S12" s="115">
        <v>15</v>
      </c>
      <c r="T12" s="115">
        <v>0</v>
      </c>
      <c r="U12" s="115">
        <v>0</v>
      </c>
      <c r="V12" s="115">
        <v>0</v>
      </c>
      <c r="W12" s="115">
        <v>0</v>
      </c>
      <c r="X12" s="113">
        <v>368</v>
      </c>
      <c r="Y12" s="96"/>
      <c r="Z12" s="48" t="s">
        <v>77</v>
      </c>
      <c r="AA12" s="5" t="s">
        <v>30</v>
      </c>
      <c r="AB12" s="5">
        <v>188</v>
      </c>
    </row>
    <row r="13" spans="1:28" s="27" customFormat="1" ht="15" customHeight="1">
      <c r="A13" s="4">
        <v>7</v>
      </c>
      <c r="B13" s="10" t="s">
        <v>152</v>
      </c>
      <c r="C13" s="11">
        <v>30</v>
      </c>
      <c r="D13" s="11" t="s">
        <v>144</v>
      </c>
      <c r="E13" s="4">
        <v>30</v>
      </c>
      <c r="F13" s="4">
        <v>30</v>
      </c>
      <c r="G13" s="4" t="e">
        <f>#REF!</f>
        <v>#REF!</v>
      </c>
      <c r="H13" s="14" t="e">
        <f>E13*G13/1000</f>
        <v>#REF!</v>
      </c>
      <c r="I13" s="122">
        <v>1.83</v>
      </c>
      <c r="J13" s="122">
        <v>1.83</v>
      </c>
      <c r="K13" s="122">
        <v>21.92</v>
      </c>
      <c r="L13" s="115">
        <f>(I13+K13)*4+J13*9</f>
        <v>111.47</v>
      </c>
      <c r="M13" s="115">
        <v>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15">
        <v>0</v>
      </c>
      <c r="V13" s="115">
        <v>0</v>
      </c>
      <c r="W13" s="115">
        <v>0</v>
      </c>
      <c r="X13" s="91"/>
      <c r="Y13" s="96"/>
      <c r="Z13" s="48"/>
      <c r="AA13" s="5"/>
      <c r="AB13" s="5"/>
    </row>
    <row r="14" spans="1:28" ht="15" customHeight="1">
      <c r="A14" s="2"/>
      <c r="B14" s="12"/>
      <c r="C14" s="13"/>
      <c r="D14" s="44"/>
      <c r="E14" s="44"/>
      <c r="F14" s="44"/>
      <c r="G14" s="4"/>
      <c r="H14" s="55" t="e">
        <f>SUM(H7:H13)</f>
        <v>#REF!</v>
      </c>
      <c r="I14" s="54">
        <f aca="true" t="shared" si="0" ref="I14:W14">SUM(I6:I13)</f>
        <v>24.04</v>
      </c>
      <c r="J14" s="54">
        <f t="shared" si="0"/>
        <v>52.16</v>
      </c>
      <c r="K14" s="54">
        <f t="shared" si="0"/>
        <v>70.84</v>
      </c>
      <c r="L14" s="54">
        <f t="shared" si="0"/>
        <v>848.96</v>
      </c>
      <c r="M14" s="54">
        <f t="shared" si="0"/>
        <v>299.84</v>
      </c>
      <c r="N14" s="54">
        <f t="shared" si="0"/>
        <v>0</v>
      </c>
      <c r="O14" s="54">
        <f t="shared" si="0"/>
        <v>2</v>
      </c>
      <c r="P14" s="54">
        <f t="shared" si="0"/>
        <v>5.23</v>
      </c>
      <c r="Q14" s="54">
        <f t="shared" si="0"/>
        <v>0.25</v>
      </c>
      <c r="R14" s="54">
        <f t="shared" si="0"/>
        <v>0.73</v>
      </c>
      <c r="S14" s="54">
        <f t="shared" si="0"/>
        <v>30.24</v>
      </c>
      <c r="T14" s="54">
        <f t="shared" si="0"/>
        <v>0</v>
      </c>
      <c r="U14" s="54">
        <f t="shared" si="0"/>
        <v>0</v>
      </c>
      <c r="V14" s="54">
        <f t="shared" si="0"/>
        <v>0</v>
      </c>
      <c r="W14" s="54">
        <f t="shared" si="0"/>
        <v>59</v>
      </c>
      <c r="X14" s="97"/>
      <c r="Y14" s="96"/>
      <c r="Z14" s="48" t="s">
        <v>63</v>
      </c>
      <c r="AA14" s="5" t="s">
        <v>30</v>
      </c>
      <c r="AB14" s="5">
        <v>36</v>
      </c>
    </row>
    <row r="15" spans="1:28" ht="15" customHeight="1">
      <c r="A15" s="4"/>
      <c r="B15" s="58" t="s">
        <v>113</v>
      </c>
      <c r="C15" s="7"/>
      <c r="D15" s="7"/>
      <c r="E15" s="4"/>
      <c r="F15" s="4"/>
      <c r="G15" s="4"/>
      <c r="H15" s="36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91"/>
      <c r="Y15" s="96"/>
      <c r="Z15" s="48" t="s">
        <v>78</v>
      </c>
      <c r="AA15" s="5" t="s">
        <v>30</v>
      </c>
      <c r="AB15" s="5">
        <v>74</v>
      </c>
    </row>
    <row r="16" spans="1:28" ht="15">
      <c r="A16" s="4">
        <v>1</v>
      </c>
      <c r="B16" s="3" t="s">
        <v>59</v>
      </c>
      <c r="C16" s="4" t="s">
        <v>95</v>
      </c>
      <c r="D16" s="7" t="s">
        <v>8</v>
      </c>
      <c r="E16" s="4">
        <v>81</v>
      </c>
      <c r="F16" s="4">
        <v>65</v>
      </c>
      <c r="G16" s="4">
        <f>AB16</f>
        <v>50</v>
      </c>
      <c r="H16" s="14">
        <f>E16*G16/1000</f>
        <v>4.05</v>
      </c>
      <c r="I16" s="115">
        <v>2.04</v>
      </c>
      <c r="J16" s="115">
        <v>5</v>
      </c>
      <c r="K16" s="115">
        <v>14.1</v>
      </c>
      <c r="L16" s="115">
        <f>(I16+K16)*4+J16*9</f>
        <v>109.56</v>
      </c>
      <c r="M16" s="115">
        <v>3.66</v>
      </c>
      <c r="N16" s="115">
        <v>0</v>
      </c>
      <c r="O16" s="115">
        <v>0</v>
      </c>
      <c r="P16" s="115">
        <v>1.33</v>
      </c>
      <c r="Q16" s="115">
        <v>0.07</v>
      </c>
      <c r="R16" s="115">
        <v>0.05</v>
      </c>
      <c r="S16" s="115">
        <v>8.78</v>
      </c>
      <c r="T16" s="115">
        <v>0</v>
      </c>
      <c r="U16" s="115">
        <v>0</v>
      </c>
      <c r="V16" s="115">
        <v>0</v>
      </c>
      <c r="W16" s="115">
        <v>0</v>
      </c>
      <c r="X16" s="116">
        <v>58</v>
      </c>
      <c r="Y16" s="96"/>
      <c r="Z16" s="48" t="s">
        <v>79</v>
      </c>
      <c r="AA16" s="5" t="s">
        <v>30</v>
      </c>
      <c r="AB16" s="5">
        <v>50</v>
      </c>
    </row>
    <row r="17" spans="1:28" ht="15">
      <c r="A17" s="4">
        <v>2</v>
      </c>
      <c r="B17" s="3" t="s">
        <v>120</v>
      </c>
      <c r="C17" s="4">
        <v>240</v>
      </c>
      <c r="D17" s="4" t="s">
        <v>50</v>
      </c>
      <c r="E17" s="4">
        <v>85</v>
      </c>
      <c r="F17" s="4">
        <v>74</v>
      </c>
      <c r="G17" s="43" t="e">
        <f>#REF!</f>
        <v>#REF!</v>
      </c>
      <c r="H17" s="14" t="e">
        <f>G17*E17/1000</f>
        <v>#REF!</v>
      </c>
      <c r="I17" s="138">
        <v>16.52</v>
      </c>
      <c r="J17" s="138">
        <v>23.13</v>
      </c>
      <c r="K17" s="138">
        <v>23.2</v>
      </c>
      <c r="L17" s="124">
        <f>(I17+K17)*4+J17*9</f>
        <v>367.05</v>
      </c>
      <c r="M17" s="115">
        <v>43.99</v>
      </c>
      <c r="N17" s="115">
        <v>0</v>
      </c>
      <c r="O17" s="115">
        <v>0</v>
      </c>
      <c r="P17" s="115">
        <v>3.04</v>
      </c>
      <c r="Q17" s="115">
        <v>0.22</v>
      </c>
      <c r="R17" s="115">
        <v>0.26</v>
      </c>
      <c r="S17" s="115">
        <v>29.97</v>
      </c>
      <c r="T17" s="115">
        <v>0</v>
      </c>
      <c r="U17" s="115">
        <v>0</v>
      </c>
      <c r="V17" s="115">
        <v>0</v>
      </c>
      <c r="W17" s="115">
        <v>0</v>
      </c>
      <c r="X17" s="113">
        <v>56</v>
      </c>
      <c r="Y17" s="96"/>
      <c r="Z17" s="48" t="s">
        <v>80</v>
      </c>
      <c r="AA17" s="5" t="s">
        <v>30</v>
      </c>
      <c r="AB17" s="5">
        <v>130</v>
      </c>
    </row>
    <row r="18" spans="1:28" ht="15">
      <c r="A18" s="4">
        <v>3</v>
      </c>
      <c r="B18" s="3" t="s">
        <v>166</v>
      </c>
      <c r="C18" s="4">
        <v>60</v>
      </c>
      <c r="D18" s="4"/>
      <c r="E18" s="17"/>
      <c r="F18" s="17"/>
      <c r="G18" s="50"/>
      <c r="H18" s="14"/>
      <c r="I18" s="115">
        <v>0.64</v>
      </c>
      <c r="J18" s="115">
        <v>3.97</v>
      </c>
      <c r="K18" s="115">
        <v>2.08</v>
      </c>
      <c r="L18" s="115">
        <f>(I18+K18)*4+J18*9</f>
        <v>46.61</v>
      </c>
      <c r="M18" s="115">
        <v>11.21</v>
      </c>
      <c r="N18" s="115">
        <v>0</v>
      </c>
      <c r="O18" s="115">
        <v>0</v>
      </c>
      <c r="P18" s="115">
        <v>0.44</v>
      </c>
      <c r="Q18" s="115">
        <v>0.03</v>
      </c>
      <c r="R18" s="115">
        <v>0.02</v>
      </c>
      <c r="S18" s="115">
        <v>14.94</v>
      </c>
      <c r="T18" s="115">
        <v>0</v>
      </c>
      <c r="U18" s="115">
        <v>0</v>
      </c>
      <c r="V18" s="115">
        <v>0</v>
      </c>
      <c r="W18" s="115">
        <v>0</v>
      </c>
      <c r="X18" s="113">
        <v>15</v>
      </c>
      <c r="Y18" s="96"/>
      <c r="Z18" s="48"/>
      <c r="AA18" s="5"/>
      <c r="AB18" s="5"/>
    </row>
    <row r="19" spans="1:28" ht="15">
      <c r="A19" s="4">
        <v>4</v>
      </c>
      <c r="B19" s="12" t="s">
        <v>22</v>
      </c>
      <c r="C19" s="4">
        <v>50</v>
      </c>
      <c r="D19" s="7" t="s">
        <v>11</v>
      </c>
      <c r="E19" s="4">
        <v>50</v>
      </c>
      <c r="F19" s="4">
        <v>50</v>
      </c>
      <c r="G19" s="4">
        <f>AB33</f>
        <v>56</v>
      </c>
      <c r="H19" s="14">
        <f>E19*G19/1000</f>
        <v>2.8</v>
      </c>
      <c r="I19" s="115">
        <v>3.06</v>
      </c>
      <c r="J19" s="115">
        <v>9.54</v>
      </c>
      <c r="K19" s="115">
        <v>18.28</v>
      </c>
      <c r="L19" s="115">
        <f>(I19+K19)*4+J19*9</f>
        <v>171.22</v>
      </c>
      <c r="M19" s="115">
        <v>11.63</v>
      </c>
      <c r="N19" s="115">
        <v>0</v>
      </c>
      <c r="O19" s="115">
        <v>0</v>
      </c>
      <c r="P19" s="115">
        <v>0.78</v>
      </c>
      <c r="Q19" s="115">
        <v>0.07</v>
      </c>
      <c r="R19" s="115">
        <v>0.03</v>
      </c>
      <c r="S19" s="115">
        <v>0</v>
      </c>
      <c r="T19" s="115">
        <v>0</v>
      </c>
      <c r="U19" s="115">
        <v>0</v>
      </c>
      <c r="V19" s="115">
        <v>0</v>
      </c>
      <c r="W19" s="115">
        <v>0</v>
      </c>
      <c r="X19" s="113">
        <v>1</v>
      </c>
      <c r="Y19" s="96"/>
      <c r="Z19" s="71" t="s">
        <v>81</v>
      </c>
      <c r="AA19" s="5" t="s">
        <v>30</v>
      </c>
      <c r="AB19" s="49">
        <v>44</v>
      </c>
    </row>
    <row r="20" spans="1:28" ht="15">
      <c r="A20" s="4">
        <v>5</v>
      </c>
      <c r="B20" s="12" t="s">
        <v>14</v>
      </c>
      <c r="C20" s="4">
        <v>200</v>
      </c>
      <c r="D20" s="4" t="s">
        <v>12</v>
      </c>
      <c r="E20" s="4">
        <v>15</v>
      </c>
      <c r="F20" s="4">
        <v>15</v>
      </c>
      <c r="G20" s="4" t="e">
        <f>#REF!</f>
        <v>#REF!</v>
      </c>
      <c r="H20" s="14" t="e">
        <f>E20*G20/1000</f>
        <v>#REF!</v>
      </c>
      <c r="I20" s="114">
        <v>0.04</v>
      </c>
      <c r="J20" s="114">
        <v>0</v>
      </c>
      <c r="K20" s="114">
        <v>24.76</v>
      </c>
      <c r="L20" s="115">
        <f>(I20+K20)*4+J20*9</f>
        <v>99.2</v>
      </c>
      <c r="M20" s="115">
        <v>6.4</v>
      </c>
      <c r="N20" s="115">
        <v>0</v>
      </c>
      <c r="O20" s="115">
        <v>3.6</v>
      </c>
      <c r="P20" s="115">
        <v>0.18</v>
      </c>
      <c r="Q20" s="115">
        <v>0.01</v>
      </c>
      <c r="R20" s="115">
        <v>0</v>
      </c>
      <c r="S20" s="115">
        <v>1.08</v>
      </c>
      <c r="T20" s="115">
        <v>0</v>
      </c>
      <c r="U20" s="115">
        <v>0</v>
      </c>
      <c r="V20" s="115">
        <v>0</v>
      </c>
      <c r="W20" s="115">
        <v>0</v>
      </c>
      <c r="X20" s="113">
        <v>349</v>
      </c>
      <c r="Y20" s="96"/>
      <c r="Z20" s="71" t="s">
        <v>51</v>
      </c>
      <c r="AA20" s="5" t="s">
        <v>30</v>
      </c>
      <c r="AB20" s="49">
        <v>110</v>
      </c>
    </row>
    <row r="21" spans="1:28" ht="15">
      <c r="A21" s="4">
        <v>6</v>
      </c>
      <c r="B21" s="12" t="s">
        <v>56</v>
      </c>
      <c r="C21" s="4">
        <v>130</v>
      </c>
      <c r="D21" s="4" t="s">
        <v>106</v>
      </c>
      <c r="E21" s="31">
        <v>130</v>
      </c>
      <c r="F21" s="31"/>
      <c r="G21" s="31">
        <f>AB17</f>
        <v>130</v>
      </c>
      <c r="H21" s="14">
        <f>E21*G21/1000</f>
        <v>16.9</v>
      </c>
      <c r="I21" s="115">
        <v>1.95</v>
      </c>
      <c r="J21" s="115">
        <v>0.65</v>
      </c>
      <c r="K21" s="115">
        <v>10.4</v>
      </c>
      <c r="L21" s="115">
        <f>(I21+K21)*4+J21*9</f>
        <v>55.25</v>
      </c>
      <c r="M21" s="115">
        <v>10.4</v>
      </c>
      <c r="N21" s="115">
        <v>0</v>
      </c>
      <c r="O21" s="115">
        <v>0</v>
      </c>
      <c r="P21" s="115">
        <v>0.8</v>
      </c>
      <c r="Q21" s="115">
        <v>0.05</v>
      </c>
      <c r="R21" s="115">
        <v>0.06</v>
      </c>
      <c r="S21" s="115">
        <v>13</v>
      </c>
      <c r="T21" s="115">
        <v>0</v>
      </c>
      <c r="U21" s="115">
        <v>0</v>
      </c>
      <c r="V21" s="115">
        <v>0</v>
      </c>
      <c r="W21" s="115">
        <v>0</v>
      </c>
      <c r="X21" s="113">
        <v>368</v>
      </c>
      <c r="Y21" s="96"/>
      <c r="Z21" s="71" t="s">
        <v>82</v>
      </c>
      <c r="AA21" s="5" t="s">
        <v>30</v>
      </c>
      <c r="AB21" s="49">
        <v>48</v>
      </c>
    </row>
    <row r="22" spans="1:28" ht="13.5">
      <c r="A22" s="4"/>
      <c r="B22" s="12"/>
      <c r="C22" s="4"/>
      <c r="D22" s="4"/>
      <c r="E22" s="4"/>
      <c r="F22" s="4"/>
      <c r="G22" s="4"/>
      <c r="H22" s="54" t="e">
        <f aca="true" t="shared" si="1" ref="H22:W22">SUM(H16:H21)</f>
        <v>#REF!</v>
      </c>
      <c r="I22" s="54">
        <f t="shared" si="1"/>
        <v>24.25</v>
      </c>
      <c r="J22" s="54">
        <f t="shared" si="1"/>
        <v>42.29</v>
      </c>
      <c r="K22" s="54">
        <f t="shared" si="1"/>
        <v>92.82</v>
      </c>
      <c r="L22" s="54">
        <f t="shared" si="1"/>
        <v>848.89</v>
      </c>
      <c r="M22" s="54">
        <f t="shared" si="1"/>
        <v>87.29</v>
      </c>
      <c r="N22" s="54">
        <f t="shared" si="1"/>
        <v>0</v>
      </c>
      <c r="O22" s="54">
        <f t="shared" si="1"/>
        <v>3.6</v>
      </c>
      <c r="P22" s="54">
        <f t="shared" si="1"/>
        <v>6.57</v>
      </c>
      <c r="Q22" s="54">
        <f t="shared" si="1"/>
        <v>0.45</v>
      </c>
      <c r="R22" s="54">
        <f t="shared" si="1"/>
        <v>0.42</v>
      </c>
      <c r="S22" s="54">
        <f t="shared" si="1"/>
        <v>67.77</v>
      </c>
      <c r="T22" s="54">
        <f t="shared" si="1"/>
        <v>0</v>
      </c>
      <c r="U22" s="54">
        <f t="shared" si="1"/>
        <v>0</v>
      </c>
      <c r="V22" s="54">
        <f t="shared" si="1"/>
        <v>0</v>
      </c>
      <c r="W22" s="54">
        <f t="shared" si="1"/>
        <v>0</v>
      </c>
      <c r="X22" s="54"/>
      <c r="Y22" s="96"/>
      <c r="Z22" s="48" t="s">
        <v>83</v>
      </c>
      <c r="AA22" s="5" t="s">
        <v>30</v>
      </c>
      <c r="AB22" s="5">
        <v>50</v>
      </c>
    </row>
    <row r="23" spans="1:28" ht="13.5">
      <c r="A23" s="130"/>
      <c r="B23" s="130"/>
      <c r="C23" s="130"/>
      <c r="D23" s="130"/>
      <c r="E23" s="130"/>
      <c r="F23" s="130"/>
      <c r="G23" s="130"/>
      <c r="H23" s="130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93"/>
      <c r="Y23" s="96"/>
      <c r="Z23" s="48" t="s">
        <v>84</v>
      </c>
      <c r="AA23" s="5" t="s">
        <v>30</v>
      </c>
      <c r="AB23" s="5">
        <v>50</v>
      </c>
    </row>
    <row r="24" spans="1:28" ht="13.5">
      <c r="A24" s="85"/>
      <c r="B24" s="85"/>
      <c r="C24" s="85"/>
      <c r="D24" s="85"/>
      <c r="E24" s="85"/>
      <c r="F24" s="85"/>
      <c r="G24" s="8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93"/>
      <c r="Y24" s="96"/>
      <c r="Z24" s="48" t="s">
        <v>85</v>
      </c>
      <c r="AA24" s="5" t="s">
        <v>30</v>
      </c>
      <c r="AB24" s="5">
        <v>39</v>
      </c>
    </row>
    <row r="25" spans="1:28" s="56" customFormat="1" ht="13.5">
      <c r="A25" s="33"/>
      <c r="B25" s="60"/>
      <c r="C25" s="33"/>
      <c r="D25" s="83"/>
      <c r="E25" s="33"/>
      <c r="F25" s="33"/>
      <c r="G25" s="33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93"/>
      <c r="Y25" s="96"/>
      <c r="Z25" s="48" t="s">
        <v>86</v>
      </c>
      <c r="AA25" s="5" t="s">
        <v>30</v>
      </c>
      <c r="AB25" s="5">
        <v>40</v>
      </c>
    </row>
    <row r="26" spans="1:28" s="56" customFormat="1" ht="13.5">
      <c r="A26" s="33"/>
      <c r="B26" s="84"/>
      <c r="C26" s="33"/>
      <c r="D26" s="83"/>
      <c r="E26" s="33"/>
      <c r="F26" s="33"/>
      <c r="G26" s="33"/>
      <c r="H26" s="32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93"/>
      <c r="Y26" s="96"/>
      <c r="Z26" s="48" t="s">
        <v>61</v>
      </c>
      <c r="AA26" s="5" t="s">
        <v>30</v>
      </c>
      <c r="AB26" s="5">
        <v>71</v>
      </c>
    </row>
    <row r="27" spans="1:28" s="56" customFormat="1" ht="13.5">
      <c r="A27" s="33"/>
      <c r="B27" s="84"/>
      <c r="C27" s="33"/>
      <c r="D27" s="83"/>
      <c r="E27" s="33"/>
      <c r="F27" s="33"/>
      <c r="G27" s="33"/>
      <c r="H27" s="32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93"/>
      <c r="Y27" s="96"/>
      <c r="Z27" s="48" t="s">
        <v>87</v>
      </c>
      <c r="AA27" s="5" t="s">
        <v>30</v>
      </c>
      <c r="AB27" s="5">
        <v>68</v>
      </c>
    </row>
    <row r="28" spans="1:28" s="56" customFormat="1" ht="13.5">
      <c r="A28" s="19"/>
      <c r="B28" s="60" t="s">
        <v>23</v>
      </c>
      <c r="C28" s="24"/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88"/>
      <c r="Y28" s="96"/>
      <c r="Z28" s="48" t="s">
        <v>33</v>
      </c>
      <c r="AA28" s="5" t="s">
        <v>30</v>
      </c>
      <c r="AB28" s="5">
        <v>47</v>
      </c>
    </row>
    <row r="29" spans="1:28" s="56" customFormat="1" ht="26.25" customHeight="1">
      <c r="A29" s="7" t="s">
        <v>0</v>
      </c>
      <c r="B29" s="7"/>
      <c r="C29" s="7" t="s">
        <v>1</v>
      </c>
      <c r="D29" s="67" t="s">
        <v>16</v>
      </c>
      <c r="E29" s="66" t="s">
        <v>5</v>
      </c>
      <c r="F29" s="66" t="s">
        <v>36</v>
      </c>
      <c r="G29" s="66" t="s">
        <v>17</v>
      </c>
      <c r="H29" s="66" t="s">
        <v>18</v>
      </c>
      <c r="I29" s="125" t="s">
        <v>129</v>
      </c>
      <c r="J29" s="126"/>
      <c r="K29" s="126"/>
      <c r="L29" s="127"/>
      <c r="M29" s="125" t="s">
        <v>134</v>
      </c>
      <c r="N29" s="126"/>
      <c r="O29" s="126"/>
      <c r="P29" s="127"/>
      <c r="Q29" s="125" t="s">
        <v>135</v>
      </c>
      <c r="R29" s="126"/>
      <c r="S29" s="126"/>
      <c r="T29" s="126"/>
      <c r="U29" s="126"/>
      <c r="V29" s="126"/>
      <c r="W29" s="127"/>
      <c r="X29" s="103" t="s">
        <v>119</v>
      </c>
      <c r="Y29" s="96"/>
      <c r="Z29" s="48" t="s">
        <v>34</v>
      </c>
      <c r="AA29" s="5" t="s">
        <v>30</v>
      </c>
      <c r="AB29" s="5">
        <v>47</v>
      </c>
    </row>
    <row r="30" spans="1:28" s="56" customFormat="1" ht="13.5">
      <c r="A30" s="7"/>
      <c r="B30" s="15"/>
      <c r="C30" s="15"/>
      <c r="D30" s="100"/>
      <c r="E30" s="102"/>
      <c r="F30" s="102"/>
      <c r="G30" s="66"/>
      <c r="H30" s="66"/>
      <c r="I30" s="66" t="s">
        <v>43</v>
      </c>
      <c r="J30" s="66" t="s">
        <v>44</v>
      </c>
      <c r="K30" s="66" t="s">
        <v>45</v>
      </c>
      <c r="L30" s="66" t="s">
        <v>46</v>
      </c>
      <c r="M30" s="66" t="s">
        <v>130</v>
      </c>
      <c r="N30" s="66" t="s">
        <v>131</v>
      </c>
      <c r="O30" s="66" t="s">
        <v>132</v>
      </c>
      <c r="P30" s="66" t="s">
        <v>133</v>
      </c>
      <c r="Q30" s="66" t="s">
        <v>145</v>
      </c>
      <c r="R30" s="66" t="s">
        <v>146</v>
      </c>
      <c r="S30" s="66" t="s">
        <v>136</v>
      </c>
      <c r="T30" s="66" t="s">
        <v>139</v>
      </c>
      <c r="U30" s="66" t="s">
        <v>140</v>
      </c>
      <c r="V30" s="66" t="s">
        <v>141</v>
      </c>
      <c r="W30" s="66" t="s">
        <v>137</v>
      </c>
      <c r="X30" s="90"/>
      <c r="Y30" s="96"/>
      <c r="Z30" s="48"/>
      <c r="AA30" s="5"/>
      <c r="AB30" s="5"/>
    </row>
    <row r="31" spans="1:28" ht="15.75" customHeight="1">
      <c r="A31" s="4"/>
      <c r="B31" s="61" t="s">
        <v>112</v>
      </c>
      <c r="C31" s="15" t="s">
        <v>19</v>
      </c>
      <c r="D31" s="15"/>
      <c r="E31" s="30" t="s">
        <v>19</v>
      </c>
      <c r="F31" s="30" t="s">
        <v>19</v>
      </c>
      <c r="G31" s="4" t="s">
        <v>20</v>
      </c>
      <c r="H31" s="4" t="s">
        <v>21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91"/>
      <c r="Y31" s="96"/>
      <c r="Z31" s="48" t="s">
        <v>88</v>
      </c>
      <c r="AA31" s="5" t="s">
        <v>30</v>
      </c>
      <c r="AB31" s="5">
        <v>320</v>
      </c>
    </row>
    <row r="32" spans="1:28" ht="15.75" customHeight="1">
      <c r="A32" s="4">
        <v>1</v>
      </c>
      <c r="B32" s="2" t="s">
        <v>90</v>
      </c>
      <c r="C32" s="4">
        <v>90</v>
      </c>
      <c r="D32" s="7" t="s">
        <v>9</v>
      </c>
      <c r="E32" s="4">
        <v>71</v>
      </c>
      <c r="F32" s="4">
        <v>52</v>
      </c>
      <c r="G32" s="9">
        <f>AB7</f>
        <v>418</v>
      </c>
      <c r="H32" s="9">
        <f>E32*G32/1000</f>
        <v>29.68</v>
      </c>
      <c r="I32" s="139">
        <v>11.56</v>
      </c>
      <c r="J32" s="139">
        <v>20.35</v>
      </c>
      <c r="K32" s="139">
        <v>3.08</v>
      </c>
      <c r="L32" s="124">
        <f>(I32+K32)*4+J32*9</f>
        <v>241.71</v>
      </c>
      <c r="M32" s="115">
        <v>2.18</v>
      </c>
      <c r="N32" s="115">
        <v>0</v>
      </c>
      <c r="O32" s="115">
        <v>0</v>
      </c>
      <c r="P32" s="115">
        <v>0.86</v>
      </c>
      <c r="Q32" s="115">
        <v>0.05</v>
      </c>
      <c r="R32" s="115">
        <v>0.08</v>
      </c>
      <c r="S32" s="115">
        <v>0.5</v>
      </c>
      <c r="T32" s="115">
        <v>0</v>
      </c>
      <c r="U32" s="115">
        <v>0</v>
      </c>
      <c r="V32" s="115">
        <v>0</v>
      </c>
      <c r="W32" s="115">
        <v>0</v>
      </c>
      <c r="X32" s="113">
        <v>277</v>
      </c>
      <c r="Y32" s="96"/>
      <c r="Z32" s="48" t="s">
        <v>57</v>
      </c>
      <c r="AA32" s="5" t="s">
        <v>30</v>
      </c>
      <c r="AB32" s="5">
        <v>16</v>
      </c>
    </row>
    <row r="33" spans="1:28" ht="15.75" customHeight="1">
      <c r="A33" s="4">
        <v>2</v>
      </c>
      <c r="B33" s="29" t="s">
        <v>115</v>
      </c>
      <c r="C33" s="25">
        <v>150</v>
      </c>
      <c r="D33" s="25" t="s">
        <v>116</v>
      </c>
      <c r="E33" s="25">
        <v>57</v>
      </c>
      <c r="F33" s="25">
        <v>57</v>
      </c>
      <c r="G33" s="4">
        <f>AB22</f>
        <v>50</v>
      </c>
      <c r="H33" s="14">
        <f>G33*E33/1000</f>
        <v>2.85</v>
      </c>
      <c r="I33" s="14">
        <v>6.6</v>
      </c>
      <c r="J33" s="14">
        <v>5.73</v>
      </c>
      <c r="K33" s="14">
        <v>37.89</v>
      </c>
      <c r="L33" s="14">
        <v>229.53</v>
      </c>
      <c r="M33" s="14">
        <v>16.64</v>
      </c>
      <c r="N33" s="14">
        <v>47.34</v>
      </c>
      <c r="O33" s="14">
        <v>134.43</v>
      </c>
      <c r="P33" s="14">
        <v>1.55</v>
      </c>
      <c r="Q33" s="14">
        <v>0.17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91">
        <v>302</v>
      </c>
      <c r="Y33" s="96"/>
      <c r="Z33" s="48" t="s">
        <v>62</v>
      </c>
      <c r="AA33" s="5" t="s">
        <v>30</v>
      </c>
      <c r="AB33" s="5">
        <v>56</v>
      </c>
    </row>
    <row r="34" spans="1:28" ht="15">
      <c r="A34" s="4">
        <v>3</v>
      </c>
      <c r="B34" s="12" t="s">
        <v>22</v>
      </c>
      <c r="C34" s="4">
        <v>50</v>
      </c>
      <c r="D34" s="4" t="s">
        <v>11</v>
      </c>
      <c r="E34" s="4">
        <v>50</v>
      </c>
      <c r="F34" s="4">
        <v>50</v>
      </c>
      <c r="G34" s="4">
        <f>AB33</f>
        <v>56</v>
      </c>
      <c r="H34" s="14">
        <f>G34*E34/1000</f>
        <v>2.8</v>
      </c>
      <c r="I34" s="115">
        <v>3.06</v>
      </c>
      <c r="J34" s="115">
        <v>9.54</v>
      </c>
      <c r="K34" s="115">
        <v>18.28</v>
      </c>
      <c r="L34" s="115">
        <f>(I34+K34)*4+J34*9</f>
        <v>171.22</v>
      </c>
      <c r="M34" s="115">
        <v>11.63</v>
      </c>
      <c r="N34" s="115">
        <v>0</v>
      </c>
      <c r="O34" s="115">
        <v>0</v>
      </c>
      <c r="P34" s="115">
        <v>0.78</v>
      </c>
      <c r="Q34" s="115">
        <v>0.07</v>
      </c>
      <c r="R34" s="115">
        <v>0.03</v>
      </c>
      <c r="S34" s="115">
        <v>0</v>
      </c>
      <c r="T34" s="115">
        <v>0</v>
      </c>
      <c r="U34" s="115">
        <v>0</v>
      </c>
      <c r="V34" s="115">
        <v>0</v>
      </c>
      <c r="W34" s="115">
        <v>0</v>
      </c>
      <c r="X34" s="113">
        <v>1</v>
      </c>
      <c r="Y34" s="96"/>
      <c r="Z34" s="48" t="s">
        <v>148</v>
      </c>
      <c r="AA34" s="5" t="s">
        <v>30</v>
      </c>
      <c r="AB34" s="5">
        <v>108</v>
      </c>
    </row>
    <row r="35" spans="1:28" ht="15">
      <c r="A35" s="4">
        <v>4</v>
      </c>
      <c r="B35" s="12" t="s">
        <v>39</v>
      </c>
      <c r="C35" s="4">
        <v>10</v>
      </c>
      <c r="D35" s="7" t="s">
        <v>15</v>
      </c>
      <c r="E35" s="31">
        <v>10</v>
      </c>
      <c r="F35" s="31">
        <v>10</v>
      </c>
      <c r="G35" s="4">
        <f>AB9</f>
        <v>318</v>
      </c>
      <c r="H35" s="14">
        <f>G35*E35/1000</f>
        <v>3.18</v>
      </c>
      <c r="I35" s="114">
        <v>0</v>
      </c>
      <c r="J35" s="114">
        <v>8.2</v>
      </c>
      <c r="K35" s="114">
        <v>0.1</v>
      </c>
      <c r="L35" s="115">
        <f>(I35+K35)*4+J35*9</f>
        <v>74.2</v>
      </c>
      <c r="M35" s="115">
        <v>1</v>
      </c>
      <c r="N35" s="115">
        <v>0</v>
      </c>
      <c r="O35" s="115">
        <v>2</v>
      </c>
      <c r="P35" s="115">
        <v>0</v>
      </c>
      <c r="Q35" s="115">
        <v>0</v>
      </c>
      <c r="R35" s="115">
        <v>0</v>
      </c>
      <c r="S35" s="115">
        <v>0</v>
      </c>
      <c r="T35" s="115">
        <v>0</v>
      </c>
      <c r="U35" s="115">
        <v>0</v>
      </c>
      <c r="V35" s="115">
        <v>0</v>
      </c>
      <c r="W35" s="115">
        <v>59</v>
      </c>
      <c r="X35" s="113">
        <v>14</v>
      </c>
      <c r="Y35" s="96"/>
      <c r="Z35" s="48" t="s">
        <v>117</v>
      </c>
      <c r="AA35" s="5" t="s">
        <v>30</v>
      </c>
      <c r="AB35" s="5">
        <v>0</v>
      </c>
    </row>
    <row r="36" spans="1:28" ht="13.5">
      <c r="A36" s="4">
        <v>5</v>
      </c>
      <c r="B36" s="12" t="s">
        <v>125</v>
      </c>
      <c r="C36" s="4">
        <v>200</v>
      </c>
      <c r="D36" s="7" t="s">
        <v>118</v>
      </c>
      <c r="E36" s="31">
        <v>1</v>
      </c>
      <c r="F36" s="31">
        <v>1</v>
      </c>
      <c r="G36" s="4" t="e">
        <f>#REF!</f>
        <v>#REF!</v>
      </c>
      <c r="H36" s="14" t="e">
        <f>G36*E36/1000</f>
        <v>#REF!</v>
      </c>
      <c r="I36" s="64">
        <v>0.2</v>
      </c>
      <c r="J36" s="64">
        <v>0</v>
      </c>
      <c r="K36" s="64">
        <v>14</v>
      </c>
      <c r="L36" s="64">
        <v>56.8</v>
      </c>
      <c r="M36" s="64">
        <v>6</v>
      </c>
      <c r="N36" s="64">
        <v>0</v>
      </c>
      <c r="O36" s="64">
        <v>0</v>
      </c>
      <c r="P36" s="64">
        <v>0.4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14">
        <v>0</v>
      </c>
      <c r="W36" s="64">
        <v>0</v>
      </c>
      <c r="X36" s="41">
        <v>376</v>
      </c>
      <c r="Y36" s="96"/>
      <c r="Z36" s="48" t="s">
        <v>47</v>
      </c>
      <c r="AA36" s="5" t="s">
        <v>30</v>
      </c>
      <c r="AB36" s="5">
        <v>0</v>
      </c>
    </row>
    <row r="37" spans="1:28" ht="15">
      <c r="A37" s="79">
        <v>6</v>
      </c>
      <c r="B37" s="10" t="s">
        <v>56</v>
      </c>
      <c r="C37" s="31">
        <v>130</v>
      </c>
      <c r="D37" s="31" t="s">
        <v>106</v>
      </c>
      <c r="E37" s="31">
        <v>130</v>
      </c>
      <c r="F37" s="31"/>
      <c r="G37" s="4">
        <f>AB17</f>
        <v>130</v>
      </c>
      <c r="H37" s="14">
        <f>G37*E37/1000</f>
        <v>16.9</v>
      </c>
      <c r="I37" s="115">
        <v>1.95</v>
      </c>
      <c r="J37" s="115">
        <v>0.65</v>
      </c>
      <c r="K37" s="115">
        <v>10.4</v>
      </c>
      <c r="L37" s="115">
        <f>(I37+K37)*4+J37*9</f>
        <v>55.25</v>
      </c>
      <c r="M37" s="115">
        <v>10.4</v>
      </c>
      <c r="N37" s="115">
        <v>0</v>
      </c>
      <c r="O37" s="115">
        <v>0</v>
      </c>
      <c r="P37" s="115">
        <v>0.8</v>
      </c>
      <c r="Q37" s="115">
        <v>0.05</v>
      </c>
      <c r="R37" s="115">
        <v>0.06</v>
      </c>
      <c r="S37" s="115">
        <v>13</v>
      </c>
      <c r="T37" s="115">
        <v>0</v>
      </c>
      <c r="U37" s="115">
        <v>0</v>
      </c>
      <c r="V37" s="115">
        <v>0</v>
      </c>
      <c r="W37" s="115">
        <v>0</v>
      </c>
      <c r="X37" s="113">
        <v>368</v>
      </c>
      <c r="Y37" s="96"/>
      <c r="Z37" s="47" t="s">
        <v>64</v>
      </c>
      <c r="AA37" s="5" t="s">
        <v>30</v>
      </c>
      <c r="AB37" s="5">
        <v>0</v>
      </c>
    </row>
    <row r="38" spans="1:28" ht="13.5">
      <c r="A38" s="4"/>
      <c r="B38" s="12"/>
      <c r="C38" s="4"/>
      <c r="D38" s="7"/>
      <c r="E38" s="31"/>
      <c r="F38" s="31"/>
      <c r="G38" s="31"/>
      <c r="H38" s="54" t="e">
        <f>SUM(H32:H37)</f>
        <v>#REF!</v>
      </c>
      <c r="I38" s="54">
        <f aca="true" t="shared" si="2" ref="I38:W38">SUM(I31:I37)</f>
        <v>23.37</v>
      </c>
      <c r="J38" s="54">
        <f t="shared" si="2"/>
        <v>44.47</v>
      </c>
      <c r="K38" s="54">
        <f t="shared" si="2"/>
        <v>83.75</v>
      </c>
      <c r="L38" s="54">
        <f t="shared" si="2"/>
        <v>828.71</v>
      </c>
      <c r="M38" s="54">
        <f t="shared" si="2"/>
        <v>47.85</v>
      </c>
      <c r="N38" s="54">
        <f t="shared" si="2"/>
        <v>47.34</v>
      </c>
      <c r="O38" s="54">
        <f t="shared" si="2"/>
        <v>136.43</v>
      </c>
      <c r="P38" s="54">
        <f t="shared" si="2"/>
        <v>4.39</v>
      </c>
      <c r="Q38" s="54">
        <f t="shared" si="2"/>
        <v>0.34</v>
      </c>
      <c r="R38" s="54">
        <f t="shared" si="2"/>
        <v>0.17</v>
      </c>
      <c r="S38" s="54">
        <f t="shared" si="2"/>
        <v>13.5</v>
      </c>
      <c r="T38" s="54">
        <f t="shared" si="2"/>
        <v>0</v>
      </c>
      <c r="U38" s="54">
        <f t="shared" si="2"/>
        <v>0</v>
      </c>
      <c r="V38" s="54">
        <f t="shared" si="2"/>
        <v>0</v>
      </c>
      <c r="W38" s="54">
        <f t="shared" si="2"/>
        <v>59</v>
      </c>
      <c r="X38" s="54"/>
      <c r="Y38" s="96"/>
      <c r="Z38" s="72"/>
      <c r="AA38" s="73"/>
      <c r="AB38" s="73"/>
    </row>
    <row r="39" spans="1:28" ht="13.5">
      <c r="A39" s="4"/>
      <c r="B39" s="58" t="s">
        <v>113</v>
      </c>
      <c r="C39" s="7"/>
      <c r="D39" s="7"/>
      <c r="E39" s="4"/>
      <c r="F39" s="4"/>
      <c r="G39" s="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91"/>
      <c r="Y39" s="96"/>
      <c r="Z39" s="72"/>
      <c r="AA39" s="73"/>
      <c r="AB39" s="74"/>
    </row>
    <row r="40" spans="1:29" ht="15" customHeight="1">
      <c r="A40" s="4">
        <v>1</v>
      </c>
      <c r="B40" s="3" t="s">
        <v>49</v>
      </c>
      <c r="C40" s="4">
        <v>250</v>
      </c>
      <c r="D40" s="7" t="s">
        <v>2</v>
      </c>
      <c r="E40" s="4">
        <v>109</v>
      </c>
      <c r="F40" s="4">
        <v>75</v>
      </c>
      <c r="G40" s="4" t="e">
        <f>#REF!</f>
        <v>#REF!</v>
      </c>
      <c r="H40" s="14" t="e">
        <f>E40*G40/1000</f>
        <v>#REF!</v>
      </c>
      <c r="I40" s="115">
        <v>2.69</v>
      </c>
      <c r="J40" s="115">
        <v>2.84</v>
      </c>
      <c r="K40" s="115">
        <v>17.14</v>
      </c>
      <c r="L40" s="115">
        <f>(I40+K40)*4+J40*9</f>
        <v>104.88</v>
      </c>
      <c r="M40" s="115">
        <v>24.6</v>
      </c>
      <c r="N40" s="115">
        <v>27</v>
      </c>
      <c r="O40" s="115">
        <v>66.65</v>
      </c>
      <c r="P40" s="115">
        <v>1.09</v>
      </c>
      <c r="Q40" s="115">
        <v>0.11</v>
      </c>
      <c r="R40" s="115">
        <v>0</v>
      </c>
      <c r="S40" s="115">
        <v>8.25</v>
      </c>
      <c r="T40" s="115">
        <v>0</v>
      </c>
      <c r="U40" s="115">
        <v>0</v>
      </c>
      <c r="V40" s="115">
        <v>0</v>
      </c>
      <c r="W40" s="115">
        <v>0</v>
      </c>
      <c r="X40" s="113">
        <v>103</v>
      </c>
      <c r="Y40" s="96"/>
      <c r="Z40" s="72"/>
      <c r="AA40" s="73"/>
      <c r="AB40" s="73"/>
      <c r="AC40" s="6"/>
    </row>
    <row r="41" spans="1:29" ht="15" customHeight="1">
      <c r="A41" s="4">
        <v>2</v>
      </c>
      <c r="B41" s="2" t="s">
        <v>90</v>
      </c>
      <c r="C41" s="4">
        <v>90</v>
      </c>
      <c r="D41" s="7" t="s">
        <v>9</v>
      </c>
      <c r="E41" s="4">
        <v>60</v>
      </c>
      <c r="F41" s="4">
        <v>44</v>
      </c>
      <c r="G41" s="4">
        <f>AB7</f>
        <v>418</v>
      </c>
      <c r="H41" s="14">
        <f>E41*G41/1000</f>
        <v>25.08</v>
      </c>
      <c r="I41" s="139">
        <v>11.56</v>
      </c>
      <c r="J41" s="139">
        <v>20.35</v>
      </c>
      <c r="K41" s="139">
        <v>3.08</v>
      </c>
      <c r="L41" s="124">
        <f>(I41+K41)*4+J41*9</f>
        <v>241.71</v>
      </c>
      <c r="M41" s="115">
        <v>2.18</v>
      </c>
      <c r="N41" s="115">
        <v>0</v>
      </c>
      <c r="O41" s="115">
        <v>0</v>
      </c>
      <c r="P41" s="115">
        <v>0.86</v>
      </c>
      <c r="Q41" s="115">
        <v>0.05</v>
      </c>
      <c r="R41" s="115">
        <v>0.08</v>
      </c>
      <c r="S41" s="115">
        <v>0.5</v>
      </c>
      <c r="T41" s="115">
        <v>0</v>
      </c>
      <c r="U41" s="115">
        <v>0</v>
      </c>
      <c r="V41" s="115">
        <v>0</v>
      </c>
      <c r="W41" s="115">
        <v>0</v>
      </c>
      <c r="X41" s="113">
        <v>277</v>
      </c>
      <c r="Y41" s="96"/>
      <c r="Z41" s="72"/>
      <c r="AA41" s="73"/>
      <c r="AB41" s="73"/>
      <c r="AC41" s="6"/>
    </row>
    <row r="42" spans="1:29" ht="15" customHeight="1">
      <c r="A42" s="4">
        <v>3</v>
      </c>
      <c r="B42" s="29" t="s">
        <v>115</v>
      </c>
      <c r="C42" s="25">
        <v>150</v>
      </c>
      <c r="D42" s="25" t="s">
        <v>116</v>
      </c>
      <c r="E42" s="25">
        <v>37</v>
      </c>
      <c r="F42" s="25">
        <v>37</v>
      </c>
      <c r="G42" s="25">
        <f>AB22</f>
        <v>50</v>
      </c>
      <c r="H42" s="26">
        <f>E42*G42/1000</f>
        <v>1.85</v>
      </c>
      <c r="I42" s="14">
        <v>6.6</v>
      </c>
      <c r="J42" s="14">
        <v>5.73</v>
      </c>
      <c r="K42" s="14">
        <v>37.89</v>
      </c>
      <c r="L42" s="14">
        <v>229.53</v>
      </c>
      <c r="M42" s="14">
        <v>16.64</v>
      </c>
      <c r="N42" s="14">
        <v>47.34</v>
      </c>
      <c r="O42" s="14">
        <v>134.43</v>
      </c>
      <c r="P42" s="14">
        <v>1.55</v>
      </c>
      <c r="Q42" s="14">
        <v>0.17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91">
        <v>302</v>
      </c>
      <c r="Y42" s="96"/>
      <c r="Z42" s="72"/>
      <c r="AA42" s="73"/>
      <c r="AB42" s="73"/>
      <c r="AC42" s="6"/>
    </row>
    <row r="43" spans="1:29" ht="15" customHeight="1">
      <c r="A43" s="4">
        <v>4</v>
      </c>
      <c r="B43" s="29" t="s">
        <v>22</v>
      </c>
      <c r="C43" s="25">
        <v>50</v>
      </c>
      <c r="D43" s="25" t="s">
        <v>11</v>
      </c>
      <c r="E43" s="25">
        <v>50</v>
      </c>
      <c r="F43" s="25">
        <v>50</v>
      </c>
      <c r="G43" s="25">
        <f>AB33</f>
        <v>56</v>
      </c>
      <c r="H43" s="26">
        <f>G43*E43/1000</f>
        <v>2.8</v>
      </c>
      <c r="I43" s="115">
        <v>3.06</v>
      </c>
      <c r="J43" s="115">
        <v>9.54</v>
      </c>
      <c r="K43" s="115">
        <v>18.28</v>
      </c>
      <c r="L43" s="115">
        <f>(I43+K43)*4+J43*9</f>
        <v>171.22</v>
      </c>
      <c r="M43" s="115">
        <v>11.63</v>
      </c>
      <c r="N43" s="115">
        <v>0</v>
      </c>
      <c r="O43" s="115">
        <v>0</v>
      </c>
      <c r="P43" s="115">
        <v>0.78</v>
      </c>
      <c r="Q43" s="115">
        <v>0.07</v>
      </c>
      <c r="R43" s="115">
        <v>0.03</v>
      </c>
      <c r="S43" s="115">
        <v>0</v>
      </c>
      <c r="T43" s="115">
        <v>0</v>
      </c>
      <c r="U43" s="115">
        <v>0</v>
      </c>
      <c r="V43" s="115">
        <v>0</v>
      </c>
      <c r="W43" s="115">
        <v>0</v>
      </c>
      <c r="X43" s="113">
        <v>1</v>
      </c>
      <c r="Y43" s="96"/>
      <c r="Z43" s="72"/>
      <c r="AA43" s="73"/>
      <c r="AB43" s="73"/>
      <c r="AC43" s="6"/>
    </row>
    <row r="44" spans="1:29" ht="15" customHeight="1">
      <c r="A44" s="4">
        <v>5</v>
      </c>
      <c r="B44" s="12" t="s">
        <v>14</v>
      </c>
      <c r="C44" s="4">
        <v>200</v>
      </c>
      <c r="D44" s="4" t="s">
        <v>12</v>
      </c>
      <c r="E44" s="4">
        <v>15</v>
      </c>
      <c r="F44" s="4">
        <v>15</v>
      </c>
      <c r="G44" s="4" t="e">
        <f>#REF!</f>
        <v>#REF!</v>
      </c>
      <c r="H44" s="14" t="e">
        <f>G44*E44/1000</f>
        <v>#REF!</v>
      </c>
      <c r="I44" s="114">
        <v>0.04</v>
      </c>
      <c r="J44" s="114">
        <v>0</v>
      </c>
      <c r="K44" s="114">
        <v>24.76</v>
      </c>
      <c r="L44" s="115">
        <f>(I44+K44)*4+J44*9</f>
        <v>99.2</v>
      </c>
      <c r="M44" s="115">
        <v>6.4</v>
      </c>
      <c r="N44" s="115">
        <v>0</v>
      </c>
      <c r="O44" s="115">
        <v>3.6</v>
      </c>
      <c r="P44" s="115">
        <v>0.18</v>
      </c>
      <c r="Q44" s="115">
        <v>0.01</v>
      </c>
      <c r="R44" s="115">
        <v>0</v>
      </c>
      <c r="S44" s="115">
        <v>1.08</v>
      </c>
      <c r="T44" s="115">
        <v>0</v>
      </c>
      <c r="U44" s="115">
        <v>0</v>
      </c>
      <c r="V44" s="115">
        <v>0</v>
      </c>
      <c r="W44" s="115">
        <v>0</v>
      </c>
      <c r="X44" s="113">
        <v>349</v>
      </c>
      <c r="Y44" s="96"/>
      <c r="Z44" s="72"/>
      <c r="AA44" s="73"/>
      <c r="AB44" s="73"/>
      <c r="AC44" s="6"/>
    </row>
    <row r="45" spans="1:32" ht="15">
      <c r="A45" s="4">
        <v>6</v>
      </c>
      <c r="B45" s="10" t="s">
        <v>56</v>
      </c>
      <c r="C45" s="4">
        <v>140</v>
      </c>
      <c r="D45" s="4" t="s">
        <v>106</v>
      </c>
      <c r="E45" s="4">
        <v>140</v>
      </c>
      <c r="F45" s="4"/>
      <c r="G45" s="4">
        <f>AB17</f>
        <v>130</v>
      </c>
      <c r="H45" s="14">
        <f>G45*E45/1000</f>
        <v>18.2</v>
      </c>
      <c r="I45" s="115">
        <v>2.1</v>
      </c>
      <c r="J45" s="115">
        <v>0.7</v>
      </c>
      <c r="K45" s="115">
        <v>11.2</v>
      </c>
      <c r="L45" s="115">
        <f>(I45+K45)*4+J45*9</f>
        <v>59.5</v>
      </c>
      <c r="M45" s="115">
        <v>11.2</v>
      </c>
      <c r="N45" s="115">
        <v>0</v>
      </c>
      <c r="O45" s="115">
        <v>0</v>
      </c>
      <c r="P45" s="115">
        <v>0.8</v>
      </c>
      <c r="Q45" s="115">
        <v>0.06</v>
      </c>
      <c r="R45" s="115">
        <v>0.07</v>
      </c>
      <c r="S45" s="115">
        <v>14</v>
      </c>
      <c r="T45" s="115">
        <v>0</v>
      </c>
      <c r="U45" s="115">
        <v>0</v>
      </c>
      <c r="V45" s="115">
        <v>0</v>
      </c>
      <c r="W45" s="115">
        <v>0</v>
      </c>
      <c r="X45" s="113">
        <v>368</v>
      </c>
      <c r="Y45" s="96"/>
      <c r="Z45" s="72"/>
      <c r="AA45" s="73"/>
      <c r="AB45" s="73"/>
      <c r="AC45" s="19"/>
      <c r="AD45" s="33"/>
      <c r="AE45" s="20"/>
      <c r="AF45" s="20"/>
    </row>
    <row r="46" spans="1:29" ht="13.5">
      <c r="A46" s="4"/>
      <c r="B46" s="12"/>
      <c r="C46" s="4"/>
      <c r="D46" s="4"/>
      <c r="E46" s="4"/>
      <c r="F46" s="4"/>
      <c r="G46" s="31"/>
      <c r="H46" s="54" t="e">
        <f aca="true" t="shared" si="3" ref="H46:W46">SUM(H40:H45)</f>
        <v>#REF!</v>
      </c>
      <c r="I46" s="54">
        <f t="shared" si="3"/>
        <v>26.05</v>
      </c>
      <c r="J46" s="54">
        <f t="shared" si="3"/>
        <v>39.16</v>
      </c>
      <c r="K46" s="54">
        <f t="shared" si="3"/>
        <v>112.35</v>
      </c>
      <c r="L46" s="54">
        <f t="shared" si="3"/>
        <v>906.04</v>
      </c>
      <c r="M46" s="54">
        <f t="shared" si="3"/>
        <v>72.65</v>
      </c>
      <c r="N46" s="54">
        <f t="shared" si="3"/>
        <v>74.34</v>
      </c>
      <c r="O46" s="54">
        <f t="shared" si="3"/>
        <v>204.68</v>
      </c>
      <c r="P46" s="54">
        <f t="shared" si="3"/>
        <v>5.26</v>
      </c>
      <c r="Q46" s="54">
        <f t="shared" si="3"/>
        <v>0.47</v>
      </c>
      <c r="R46" s="54">
        <f t="shared" si="3"/>
        <v>0.18</v>
      </c>
      <c r="S46" s="54">
        <f t="shared" si="3"/>
        <v>23.83</v>
      </c>
      <c r="T46" s="54">
        <f t="shared" si="3"/>
        <v>0</v>
      </c>
      <c r="U46" s="54">
        <f t="shared" si="3"/>
        <v>0</v>
      </c>
      <c r="V46" s="54">
        <f t="shared" si="3"/>
        <v>0</v>
      </c>
      <c r="W46" s="54">
        <f t="shared" si="3"/>
        <v>0</v>
      </c>
      <c r="X46" s="97"/>
      <c r="Y46" s="96"/>
      <c r="Z46" s="75"/>
      <c r="AA46" s="74"/>
      <c r="AB46" s="76"/>
      <c r="AC46" s="6"/>
    </row>
    <row r="47" spans="1:29" ht="13.5">
      <c r="A47" s="19"/>
      <c r="B47" s="18"/>
      <c r="C47" s="19"/>
      <c r="D47" s="19"/>
      <c r="E47" s="19"/>
      <c r="F47" s="19"/>
      <c r="G47" s="33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93"/>
      <c r="Y47" s="96"/>
      <c r="Z47" s="6"/>
      <c r="AA47" s="6"/>
      <c r="AB47" s="6"/>
      <c r="AC47" s="6"/>
    </row>
    <row r="48" spans="1:29" ht="13.5">
      <c r="A48" s="19"/>
      <c r="B48" s="18"/>
      <c r="C48" s="19"/>
      <c r="D48" s="19"/>
      <c r="E48" s="19"/>
      <c r="F48" s="19"/>
      <c r="G48" s="33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93"/>
      <c r="Y48" s="96"/>
      <c r="Z48" s="6"/>
      <c r="AA48" s="6"/>
      <c r="AB48" s="6"/>
      <c r="AC48" s="6"/>
    </row>
    <row r="49" spans="2:29" ht="13.5">
      <c r="B49" s="52" t="s">
        <v>24</v>
      </c>
      <c r="C49" s="21"/>
      <c r="D49" s="24"/>
      <c r="Y49" s="96"/>
      <c r="Z49" s="6"/>
      <c r="AA49" s="6"/>
      <c r="AB49" s="6"/>
      <c r="AC49" s="6"/>
    </row>
    <row r="50" spans="1:30" ht="27">
      <c r="A50" s="35" t="s">
        <v>0</v>
      </c>
      <c r="B50" s="4"/>
      <c r="C50" s="7" t="s">
        <v>1</v>
      </c>
      <c r="D50" s="67" t="s">
        <v>16</v>
      </c>
      <c r="E50" s="66" t="s">
        <v>5</v>
      </c>
      <c r="F50" s="66" t="s">
        <v>36</v>
      </c>
      <c r="G50" s="66" t="s">
        <v>17</v>
      </c>
      <c r="H50" s="66" t="s">
        <v>18</v>
      </c>
      <c r="I50" s="125" t="s">
        <v>129</v>
      </c>
      <c r="J50" s="126"/>
      <c r="K50" s="126"/>
      <c r="L50" s="127"/>
      <c r="M50" s="125" t="s">
        <v>134</v>
      </c>
      <c r="N50" s="126"/>
      <c r="O50" s="126"/>
      <c r="P50" s="127"/>
      <c r="Q50" s="125" t="s">
        <v>135</v>
      </c>
      <c r="R50" s="126"/>
      <c r="S50" s="126"/>
      <c r="T50" s="126"/>
      <c r="U50" s="126"/>
      <c r="V50" s="126"/>
      <c r="W50" s="127"/>
      <c r="X50" s="103" t="s">
        <v>119</v>
      </c>
      <c r="Y50" s="96"/>
      <c r="Z50" s="6"/>
      <c r="AA50" s="6"/>
      <c r="AB50" s="6"/>
      <c r="AC50" s="6"/>
      <c r="AD50" s="6"/>
    </row>
    <row r="51" spans="1:30" ht="13.5">
      <c r="A51" s="35"/>
      <c r="B51" s="4"/>
      <c r="C51" s="7"/>
      <c r="D51" s="67"/>
      <c r="E51" s="66"/>
      <c r="F51" s="66"/>
      <c r="G51" s="66"/>
      <c r="H51" s="66"/>
      <c r="I51" s="66" t="s">
        <v>43</v>
      </c>
      <c r="J51" s="66" t="s">
        <v>44</v>
      </c>
      <c r="K51" s="66" t="s">
        <v>45</v>
      </c>
      <c r="L51" s="66" t="s">
        <v>46</v>
      </c>
      <c r="M51" s="66" t="s">
        <v>130</v>
      </c>
      <c r="N51" s="66" t="s">
        <v>131</v>
      </c>
      <c r="O51" s="66" t="s">
        <v>132</v>
      </c>
      <c r="P51" s="66" t="s">
        <v>133</v>
      </c>
      <c r="Q51" s="66" t="s">
        <v>145</v>
      </c>
      <c r="R51" s="66" t="s">
        <v>146</v>
      </c>
      <c r="S51" s="66" t="s">
        <v>136</v>
      </c>
      <c r="T51" s="66" t="s">
        <v>139</v>
      </c>
      <c r="U51" s="66" t="s">
        <v>140</v>
      </c>
      <c r="V51" s="66" t="s">
        <v>141</v>
      </c>
      <c r="W51" s="66" t="s">
        <v>137</v>
      </c>
      <c r="X51" s="90"/>
      <c r="Y51" s="96"/>
      <c r="Z51" s="6"/>
      <c r="AA51" s="6"/>
      <c r="AB51" s="6"/>
      <c r="AC51" s="6"/>
      <c r="AD51" s="6"/>
    </row>
    <row r="52" spans="1:30" ht="13.5">
      <c r="A52" s="8"/>
      <c r="B52" s="57" t="s">
        <v>112</v>
      </c>
      <c r="C52" s="7" t="s">
        <v>19</v>
      </c>
      <c r="D52" s="7"/>
      <c r="E52" s="4" t="s">
        <v>19</v>
      </c>
      <c r="F52" s="4" t="s">
        <v>19</v>
      </c>
      <c r="G52" s="4" t="s">
        <v>20</v>
      </c>
      <c r="H52" s="4" t="s">
        <v>21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91"/>
      <c r="Y52" s="96"/>
      <c r="Z52" s="18"/>
      <c r="AA52" s="19"/>
      <c r="AB52" s="19"/>
      <c r="AC52" s="19"/>
      <c r="AD52" s="19"/>
    </row>
    <row r="53" spans="1:30" ht="15">
      <c r="A53" s="8">
        <v>1</v>
      </c>
      <c r="B53" s="12" t="s">
        <v>126</v>
      </c>
      <c r="C53" s="4" t="s">
        <v>151</v>
      </c>
      <c r="D53" s="4" t="s">
        <v>66</v>
      </c>
      <c r="E53" s="4">
        <v>113</v>
      </c>
      <c r="F53" s="4">
        <v>113</v>
      </c>
      <c r="G53" s="4">
        <f>AB11</f>
        <v>182</v>
      </c>
      <c r="H53" s="14">
        <f aca="true" t="shared" si="4" ref="H53:H59">G53*E53/1000</f>
        <v>20.57</v>
      </c>
      <c r="I53" s="115">
        <v>21.9</v>
      </c>
      <c r="J53" s="115">
        <v>14.3</v>
      </c>
      <c r="K53" s="115">
        <v>19.14</v>
      </c>
      <c r="L53" s="115">
        <f>(I53+K53)*4+J53*9</f>
        <v>292.86</v>
      </c>
      <c r="M53" s="115">
        <v>161.33</v>
      </c>
      <c r="N53" s="115">
        <v>25.61</v>
      </c>
      <c r="O53" s="115">
        <v>229.02</v>
      </c>
      <c r="P53" s="115">
        <v>0.66</v>
      </c>
      <c r="Q53" s="115">
        <v>0.11</v>
      </c>
      <c r="R53" s="115">
        <v>0.27</v>
      </c>
      <c r="S53" s="115">
        <v>1.77</v>
      </c>
      <c r="T53" s="115">
        <v>0.44</v>
      </c>
      <c r="U53" s="115">
        <v>1.22</v>
      </c>
      <c r="V53" s="115">
        <v>0</v>
      </c>
      <c r="W53" s="115">
        <v>0.06</v>
      </c>
      <c r="X53" s="91">
        <v>6</v>
      </c>
      <c r="Y53" s="96"/>
      <c r="Z53" s="18"/>
      <c r="AA53" s="19"/>
      <c r="AB53" s="19"/>
      <c r="AC53" s="19"/>
      <c r="AD53" s="19"/>
    </row>
    <row r="54" spans="1:30" ht="13.5">
      <c r="A54" s="8"/>
      <c r="B54" s="12" t="s">
        <v>105</v>
      </c>
      <c r="C54" s="4"/>
      <c r="D54" s="4" t="s">
        <v>48</v>
      </c>
      <c r="E54" s="4">
        <v>11</v>
      </c>
      <c r="F54" s="4">
        <v>11</v>
      </c>
      <c r="G54" s="4">
        <f>AB19</f>
        <v>44</v>
      </c>
      <c r="H54" s="14">
        <f t="shared" si="4"/>
        <v>0.48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91"/>
      <c r="Y54" s="96"/>
      <c r="Z54" s="18"/>
      <c r="AA54" s="19"/>
      <c r="AB54" s="19"/>
      <c r="AC54" s="19"/>
      <c r="AD54" s="19"/>
    </row>
    <row r="55" spans="1:30" ht="15">
      <c r="A55" s="13">
        <v>2</v>
      </c>
      <c r="B55" s="12" t="s">
        <v>22</v>
      </c>
      <c r="C55" s="4">
        <v>50</v>
      </c>
      <c r="D55" s="4" t="s">
        <v>11</v>
      </c>
      <c r="E55" s="4">
        <v>50</v>
      </c>
      <c r="F55" s="4">
        <v>50</v>
      </c>
      <c r="G55" s="4">
        <f>AB33</f>
        <v>56</v>
      </c>
      <c r="H55" s="14">
        <f t="shared" si="4"/>
        <v>2.8</v>
      </c>
      <c r="I55" s="115">
        <v>3.06</v>
      </c>
      <c r="J55" s="115">
        <v>9.54</v>
      </c>
      <c r="K55" s="115">
        <v>18.28</v>
      </c>
      <c r="L55" s="115">
        <f>(I55+K55)*4+J55*9</f>
        <v>171.22</v>
      </c>
      <c r="M55" s="115">
        <v>11.63</v>
      </c>
      <c r="N55" s="115">
        <v>0</v>
      </c>
      <c r="O55" s="115">
        <v>0</v>
      </c>
      <c r="P55" s="115">
        <v>0.78</v>
      </c>
      <c r="Q55" s="115">
        <v>0.07</v>
      </c>
      <c r="R55" s="115">
        <v>0.03</v>
      </c>
      <c r="S55" s="115">
        <v>0</v>
      </c>
      <c r="T55" s="115">
        <v>0</v>
      </c>
      <c r="U55" s="115">
        <v>0</v>
      </c>
      <c r="V55" s="115">
        <v>0</v>
      </c>
      <c r="W55" s="115">
        <v>0</v>
      </c>
      <c r="X55" s="113">
        <v>1</v>
      </c>
      <c r="Y55" s="96"/>
      <c r="Z55" s="19"/>
      <c r="AA55" s="19"/>
      <c r="AB55" s="19"/>
      <c r="AC55" s="19"/>
      <c r="AD55" s="19"/>
    </row>
    <row r="56" spans="1:30" ht="15">
      <c r="A56" s="86">
        <v>3</v>
      </c>
      <c r="B56" s="12" t="s">
        <v>39</v>
      </c>
      <c r="C56" s="4">
        <v>10</v>
      </c>
      <c r="D56" s="4" t="s">
        <v>15</v>
      </c>
      <c r="E56" s="30">
        <v>10</v>
      </c>
      <c r="F56" s="30">
        <v>10</v>
      </c>
      <c r="G56" s="4">
        <f>AB9</f>
        <v>318</v>
      </c>
      <c r="H56" s="14">
        <f t="shared" si="4"/>
        <v>3.18</v>
      </c>
      <c r="I56" s="114">
        <v>0</v>
      </c>
      <c r="J56" s="114">
        <v>8.2</v>
      </c>
      <c r="K56" s="114">
        <v>0.1</v>
      </c>
      <c r="L56" s="115">
        <f>(I56+K56)*4+J56*9</f>
        <v>74.2</v>
      </c>
      <c r="M56" s="115">
        <v>1</v>
      </c>
      <c r="N56" s="115">
        <v>0</v>
      </c>
      <c r="O56" s="115">
        <v>2</v>
      </c>
      <c r="P56" s="115">
        <v>0</v>
      </c>
      <c r="Q56" s="115">
        <v>0</v>
      </c>
      <c r="R56" s="115">
        <v>0</v>
      </c>
      <c r="S56" s="115">
        <v>0</v>
      </c>
      <c r="T56" s="115">
        <v>0</v>
      </c>
      <c r="U56" s="115">
        <v>0</v>
      </c>
      <c r="V56" s="115">
        <v>0</v>
      </c>
      <c r="W56" s="115">
        <v>59</v>
      </c>
      <c r="X56" s="113">
        <v>14</v>
      </c>
      <c r="Y56" s="96"/>
      <c r="Z56" s="19"/>
      <c r="AA56" s="19"/>
      <c r="AB56" s="19"/>
      <c r="AC56" s="19"/>
      <c r="AD56" s="19"/>
    </row>
    <row r="57" spans="1:30" ht="15">
      <c r="A57" s="30">
        <v>4</v>
      </c>
      <c r="B57" s="12" t="s">
        <v>54</v>
      </c>
      <c r="C57" s="4">
        <v>180</v>
      </c>
      <c r="D57" s="4" t="s">
        <v>97</v>
      </c>
      <c r="E57" s="30">
        <v>3</v>
      </c>
      <c r="F57" s="30">
        <v>3</v>
      </c>
      <c r="G57" s="4" t="e">
        <f>#REF!</f>
        <v>#REF!</v>
      </c>
      <c r="H57" s="14" t="e">
        <f t="shared" si="4"/>
        <v>#REF!</v>
      </c>
      <c r="I57" s="117">
        <v>3.17</v>
      </c>
      <c r="J57" s="117">
        <v>5.58</v>
      </c>
      <c r="K57" s="117">
        <v>15.96</v>
      </c>
      <c r="L57" s="115">
        <f>(I57+K57)*4+J57*9</f>
        <v>126.74</v>
      </c>
      <c r="M57" s="115">
        <v>113.2</v>
      </c>
      <c r="N57" s="115">
        <v>0</v>
      </c>
      <c r="O57" s="115">
        <v>0</v>
      </c>
      <c r="P57" s="115">
        <v>0.12</v>
      </c>
      <c r="Q57" s="115">
        <v>0.04</v>
      </c>
      <c r="R57" s="115">
        <v>0.14</v>
      </c>
      <c r="S57" s="115">
        <v>1.17</v>
      </c>
      <c r="T57" s="115">
        <v>0</v>
      </c>
      <c r="U57" s="115">
        <v>0</v>
      </c>
      <c r="V57" s="115">
        <v>0</v>
      </c>
      <c r="W57" s="115">
        <v>0</v>
      </c>
      <c r="X57" s="113">
        <v>395</v>
      </c>
      <c r="Y57" s="96"/>
      <c r="Z57" s="19"/>
      <c r="AA57" s="19"/>
      <c r="AB57" s="19"/>
      <c r="AC57" s="19"/>
      <c r="AD57" s="19"/>
    </row>
    <row r="58" spans="1:30" ht="15">
      <c r="A58" s="30">
        <v>5</v>
      </c>
      <c r="B58" s="12" t="s">
        <v>154</v>
      </c>
      <c r="C58" s="4">
        <v>155</v>
      </c>
      <c r="D58" s="4" t="s">
        <v>103</v>
      </c>
      <c r="E58" s="30">
        <v>155</v>
      </c>
      <c r="F58" s="30"/>
      <c r="G58" s="4" t="e">
        <f>#REF!</f>
        <v>#REF!</v>
      </c>
      <c r="H58" s="14" t="e">
        <f t="shared" si="4"/>
        <v>#REF!</v>
      </c>
      <c r="I58" s="115">
        <v>0.62</v>
      </c>
      <c r="J58" s="115">
        <v>0.62</v>
      </c>
      <c r="K58" s="115">
        <v>15.19</v>
      </c>
      <c r="L58" s="115">
        <f>(I58+K58)*4+J58*9</f>
        <v>68.82</v>
      </c>
      <c r="M58" s="115">
        <v>24.8</v>
      </c>
      <c r="N58" s="115">
        <v>0</v>
      </c>
      <c r="O58" s="115">
        <v>0</v>
      </c>
      <c r="P58" s="115">
        <v>3.41</v>
      </c>
      <c r="Q58" s="115">
        <v>0.04</v>
      </c>
      <c r="R58" s="115">
        <v>0.03</v>
      </c>
      <c r="S58" s="115">
        <v>15.5</v>
      </c>
      <c r="T58" s="115">
        <v>0</v>
      </c>
      <c r="U58" s="115">
        <v>0</v>
      </c>
      <c r="V58" s="115">
        <v>0</v>
      </c>
      <c r="W58" s="115">
        <v>0</v>
      </c>
      <c r="X58" s="113">
        <v>368</v>
      </c>
      <c r="Y58" s="96"/>
      <c r="Z58" s="19"/>
      <c r="AA58" s="19"/>
      <c r="AB58" s="19"/>
      <c r="AC58" s="19"/>
      <c r="AD58" s="19"/>
    </row>
    <row r="59" spans="1:30" ht="15">
      <c r="A59" s="30">
        <v>6</v>
      </c>
      <c r="B59" s="12" t="s">
        <v>150</v>
      </c>
      <c r="C59" s="4">
        <v>30</v>
      </c>
      <c r="D59" s="4" t="s">
        <v>144</v>
      </c>
      <c r="E59" s="30">
        <v>30</v>
      </c>
      <c r="F59" s="30">
        <v>30</v>
      </c>
      <c r="G59" s="4" t="e">
        <f>#REF!</f>
        <v>#REF!</v>
      </c>
      <c r="H59" s="14" t="e">
        <f t="shared" si="4"/>
        <v>#REF!</v>
      </c>
      <c r="I59" s="122">
        <v>1.83</v>
      </c>
      <c r="J59" s="122">
        <v>1.83</v>
      </c>
      <c r="K59" s="122">
        <v>21.92</v>
      </c>
      <c r="L59" s="115">
        <f>(I59+K59)*4+J59*9</f>
        <v>111.47</v>
      </c>
      <c r="M59" s="115">
        <v>0</v>
      </c>
      <c r="N59" s="115">
        <v>0</v>
      </c>
      <c r="O59" s="115">
        <v>0</v>
      </c>
      <c r="P59" s="115">
        <v>0</v>
      </c>
      <c r="Q59" s="115">
        <v>0</v>
      </c>
      <c r="R59" s="115">
        <v>0</v>
      </c>
      <c r="S59" s="115">
        <v>0</v>
      </c>
      <c r="T59" s="115">
        <v>0</v>
      </c>
      <c r="U59" s="115">
        <v>0</v>
      </c>
      <c r="V59" s="115">
        <v>0</v>
      </c>
      <c r="W59" s="115">
        <v>0</v>
      </c>
      <c r="X59" s="91"/>
      <c r="Y59" s="96"/>
      <c r="Z59" s="19"/>
      <c r="AA59" s="19"/>
      <c r="AB59" s="19"/>
      <c r="AC59" s="19"/>
      <c r="AD59" s="19"/>
    </row>
    <row r="60" spans="1:29" ht="13.5">
      <c r="A60" s="13"/>
      <c r="B60" s="12"/>
      <c r="C60" s="4"/>
      <c r="D60" s="4"/>
      <c r="E60" s="4"/>
      <c r="F60" s="4"/>
      <c r="G60" s="31"/>
      <c r="H60" s="54" t="e">
        <f>SUM(H53:H59)</f>
        <v>#REF!</v>
      </c>
      <c r="I60" s="54">
        <f aca="true" t="shared" si="5" ref="I60:W60">SUM(I52:I59)</f>
        <v>30.58</v>
      </c>
      <c r="J60" s="54">
        <f t="shared" si="5"/>
        <v>40.07</v>
      </c>
      <c r="K60" s="54">
        <f t="shared" si="5"/>
        <v>90.59</v>
      </c>
      <c r="L60" s="54">
        <f t="shared" si="5"/>
        <v>845.31</v>
      </c>
      <c r="M60" s="54">
        <f t="shared" si="5"/>
        <v>311.96</v>
      </c>
      <c r="N60" s="54">
        <f t="shared" si="5"/>
        <v>25.61</v>
      </c>
      <c r="O60" s="54">
        <f t="shared" si="5"/>
        <v>231.02</v>
      </c>
      <c r="P60" s="54">
        <f t="shared" si="5"/>
        <v>4.97</v>
      </c>
      <c r="Q60" s="54">
        <f t="shared" si="5"/>
        <v>0.26</v>
      </c>
      <c r="R60" s="54">
        <f t="shared" si="5"/>
        <v>0.47</v>
      </c>
      <c r="S60" s="54">
        <f t="shared" si="5"/>
        <v>18.44</v>
      </c>
      <c r="T60" s="54">
        <f t="shared" si="5"/>
        <v>0.44</v>
      </c>
      <c r="U60" s="54">
        <f t="shared" si="5"/>
        <v>1.22</v>
      </c>
      <c r="V60" s="54">
        <f t="shared" si="5"/>
        <v>0</v>
      </c>
      <c r="W60" s="54">
        <f t="shared" si="5"/>
        <v>59.06</v>
      </c>
      <c r="X60" s="97"/>
      <c r="Y60" s="96"/>
      <c r="Z60" s="6"/>
      <c r="AA60" s="6"/>
      <c r="AB60" s="6"/>
      <c r="AC60" s="6"/>
    </row>
    <row r="61" spans="1:29" ht="13.5">
      <c r="A61" s="13"/>
      <c r="B61" s="58" t="s">
        <v>113</v>
      </c>
      <c r="C61" s="7"/>
      <c r="D61" s="7"/>
      <c r="E61" s="4"/>
      <c r="F61" s="4"/>
      <c r="G61" s="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91"/>
      <c r="Y61" s="96"/>
      <c r="Z61" s="6"/>
      <c r="AA61" s="6"/>
      <c r="AB61" s="6"/>
      <c r="AC61" s="6"/>
    </row>
    <row r="62" spans="1:29" ht="15">
      <c r="A62" s="4">
        <v>1</v>
      </c>
      <c r="B62" s="29" t="s">
        <v>127</v>
      </c>
      <c r="C62" s="25">
        <v>250</v>
      </c>
      <c r="D62" s="25" t="s">
        <v>2</v>
      </c>
      <c r="E62" s="4">
        <v>80</v>
      </c>
      <c r="F62" s="4">
        <v>56</v>
      </c>
      <c r="G62" s="31" t="e">
        <f>#REF!</f>
        <v>#REF!</v>
      </c>
      <c r="H62" s="14" t="e">
        <f>G62*E62/1000</f>
        <v>#REF!</v>
      </c>
      <c r="I62" s="115">
        <v>3.38</v>
      </c>
      <c r="J62" s="115">
        <v>4.48</v>
      </c>
      <c r="K62" s="115">
        <v>22.48</v>
      </c>
      <c r="L62" s="115">
        <f aca="true" t="shared" si="6" ref="L62:L68">(I62+K62)*4+J62*9</f>
        <v>143.76</v>
      </c>
      <c r="M62" s="115">
        <v>25.55</v>
      </c>
      <c r="N62" s="115">
        <v>0</v>
      </c>
      <c r="O62" s="115">
        <v>0</v>
      </c>
      <c r="P62" s="115">
        <v>1.12</v>
      </c>
      <c r="Q62" s="115">
        <v>0.11</v>
      </c>
      <c r="R62" s="115">
        <v>0.14</v>
      </c>
      <c r="S62" s="115">
        <v>15.4</v>
      </c>
      <c r="T62" s="115">
        <v>0</v>
      </c>
      <c r="U62" s="115">
        <v>0</v>
      </c>
      <c r="V62" s="115">
        <v>0</v>
      </c>
      <c r="W62" s="115">
        <v>0</v>
      </c>
      <c r="X62" s="113">
        <v>42</v>
      </c>
      <c r="Y62" s="96"/>
      <c r="Z62" s="6"/>
      <c r="AA62" s="6"/>
      <c r="AB62" s="6"/>
      <c r="AC62" s="6"/>
    </row>
    <row r="63" spans="1:25" ht="15">
      <c r="A63" s="13">
        <v>2</v>
      </c>
      <c r="B63" s="28" t="s">
        <v>99</v>
      </c>
      <c r="C63" s="4" t="s">
        <v>167</v>
      </c>
      <c r="D63" s="4" t="s">
        <v>100</v>
      </c>
      <c r="E63" s="4">
        <v>89</v>
      </c>
      <c r="F63" s="4">
        <v>78</v>
      </c>
      <c r="G63" s="4" t="e">
        <f>#REF!</f>
        <v>#REF!</v>
      </c>
      <c r="H63" s="14" t="e">
        <f>E63*G63/1000</f>
        <v>#REF!</v>
      </c>
      <c r="I63" s="139">
        <v>11.77</v>
      </c>
      <c r="J63" s="139">
        <v>10.78</v>
      </c>
      <c r="K63" s="139">
        <v>2.93</v>
      </c>
      <c r="L63" s="124">
        <f t="shared" si="6"/>
        <v>155.82</v>
      </c>
      <c r="M63" s="115">
        <v>31.08</v>
      </c>
      <c r="N63" s="115">
        <v>0</v>
      </c>
      <c r="O63" s="115">
        <v>0</v>
      </c>
      <c r="P63" s="115">
        <v>0.91</v>
      </c>
      <c r="Q63" s="115">
        <v>0.21</v>
      </c>
      <c r="R63" s="115">
        <v>0.08</v>
      </c>
      <c r="S63" s="115">
        <v>0.01</v>
      </c>
      <c r="T63" s="115">
        <v>0</v>
      </c>
      <c r="U63" s="115">
        <v>0</v>
      </c>
      <c r="V63" s="115">
        <v>0</v>
      </c>
      <c r="W63" s="115">
        <v>0</v>
      </c>
      <c r="X63" s="113">
        <v>301</v>
      </c>
      <c r="Y63" s="96"/>
    </row>
    <row r="64" spans="1:25" ht="15">
      <c r="A64" s="13">
        <v>3</v>
      </c>
      <c r="B64" s="28" t="s">
        <v>96</v>
      </c>
      <c r="C64" s="4">
        <v>150</v>
      </c>
      <c r="D64" s="7" t="s">
        <v>94</v>
      </c>
      <c r="E64" s="4">
        <v>38</v>
      </c>
      <c r="F64" s="4">
        <v>38</v>
      </c>
      <c r="G64" s="31">
        <f>AB20</f>
        <v>110</v>
      </c>
      <c r="H64" s="14">
        <f>G64*E64/1000</f>
        <v>4.18</v>
      </c>
      <c r="I64" s="139">
        <v>8.63</v>
      </c>
      <c r="J64" s="124">
        <v>6.09</v>
      </c>
      <c r="K64" s="124">
        <v>38.64</v>
      </c>
      <c r="L64" s="124">
        <f t="shared" si="6"/>
        <v>243.89</v>
      </c>
      <c r="M64" s="115">
        <v>9.8</v>
      </c>
      <c r="N64" s="115">
        <v>1.425</v>
      </c>
      <c r="O64" s="115">
        <v>22.155</v>
      </c>
      <c r="P64" s="115">
        <v>1.2</v>
      </c>
      <c r="Q64" s="115">
        <v>0.11</v>
      </c>
      <c r="R64" s="115">
        <v>0</v>
      </c>
      <c r="S64" s="115">
        <v>0</v>
      </c>
      <c r="T64" s="115">
        <v>2.56</v>
      </c>
      <c r="U64" s="115">
        <v>0</v>
      </c>
      <c r="V64" s="115">
        <v>0</v>
      </c>
      <c r="W64" s="115">
        <v>1.155</v>
      </c>
      <c r="X64" s="113">
        <v>302</v>
      </c>
      <c r="Y64" s="96"/>
    </row>
    <row r="65" spans="1:25" ht="15">
      <c r="A65" s="13">
        <v>4</v>
      </c>
      <c r="B65" s="12" t="s">
        <v>22</v>
      </c>
      <c r="C65" s="4">
        <v>50</v>
      </c>
      <c r="D65" s="4" t="s">
        <v>11</v>
      </c>
      <c r="E65" s="4">
        <v>50</v>
      </c>
      <c r="F65" s="4">
        <v>50</v>
      </c>
      <c r="G65" s="4">
        <f>AB33</f>
        <v>56</v>
      </c>
      <c r="H65" s="14">
        <f>E65*G65/1000</f>
        <v>2.8</v>
      </c>
      <c r="I65" s="115">
        <v>3.06</v>
      </c>
      <c r="J65" s="115">
        <v>9.54</v>
      </c>
      <c r="K65" s="115">
        <v>18.28</v>
      </c>
      <c r="L65" s="115">
        <f t="shared" si="6"/>
        <v>171.22</v>
      </c>
      <c r="M65" s="115">
        <v>11.63</v>
      </c>
      <c r="N65" s="115">
        <v>0</v>
      </c>
      <c r="O65" s="115">
        <v>0</v>
      </c>
      <c r="P65" s="115">
        <v>0.78</v>
      </c>
      <c r="Q65" s="115">
        <v>0.07</v>
      </c>
      <c r="R65" s="115">
        <v>0.03</v>
      </c>
      <c r="S65" s="115">
        <v>0</v>
      </c>
      <c r="T65" s="115">
        <v>0</v>
      </c>
      <c r="U65" s="115">
        <v>0</v>
      </c>
      <c r="V65" s="115">
        <v>0</v>
      </c>
      <c r="W65" s="115">
        <v>0</v>
      </c>
      <c r="X65" s="113">
        <v>1</v>
      </c>
      <c r="Y65" s="96"/>
    </row>
    <row r="66" spans="1:25" ht="15">
      <c r="A66" s="4">
        <v>5</v>
      </c>
      <c r="B66" s="12" t="s">
        <v>37</v>
      </c>
      <c r="C66" s="4">
        <v>180</v>
      </c>
      <c r="D66" s="4" t="s">
        <v>153</v>
      </c>
      <c r="E66" s="4">
        <v>180</v>
      </c>
      <c r="F66" s="4">
        <v>180</v>
      </c>
      <c r="G66" s="4" t="e">
        <f>#REF!</f>
        <v>#REF!</v>
      </c>
      <c r="H66" s="26" t="e">
        <f>E66*G66/1000</f>
        <v>#REF!</v>
      </c>
      <c r="I66" s="115">
        <v>0.09</v>
      </c>
      <c r="J66" s="115">
        <v>0</v>
      </c>
      <c r="K66" s="115">
        <v>18.18</v>
      </c>
      <c r="L66" s="115">
        <f t="shared" si="6"/>
        <v>73.08</v>
      </c>
      <c r="M66" s="115">
        <v>12.6</v>
      </c>
      <c r="N66" s="115">
        <v>0</v>
      </c>
      <c r="O66" s="115">
        <v>0</v>
      </c>
      <c r="P66" s="115">
        <v>2.52</v>
      </c>
      <c r="Q66" s="115">
        <v>0.02</v>
      </c>
      <c r="R66" s="115">
        <v>0.02</v>
      </c>
      <c r="S66" s="115">
        <v>3.6</v>
      </c>
      <c r="T66" s="115">
        <v>0</v>
      </c>
      <c r="U66" s="115">
        <v>0</v>
      </c>
      <c r="V66" s="115">
        <v>0</v>
      </c>
      <c r="W66" s="115">
        <v>0</v>
      </c>
      <c r="X66" s="113">
        <v>399</v>
      </c>
      <c r="Y66" s="96"/>
    </row>
    <row r="67" spans="1:25" ht="15">
      <c r="A67" s="13">
        <v>6</v>
      </c>
      <c r="B67" s="12" t="s">
        <v>56</v>
      </c>
      <c r="C67" s="4">
        <v>145</v>
      </c>
      <c r="D67" s="4" t="s">
        <v>103</v>
      </c>
      <c r="E67" s="4">
        <v>145</v>
      </c>
      <c r="F67" s="4">
        <v>145</v>
      </c>
      <c r="G67" s="4" t="e">
        <f>#REF!</f>
        <v>#REF!</v>
      </c>
      <c r="H67" s="26" t="e">
        <f>E67*G67/1000</f>
        <v>#REF!</v>
      </c>
      <c r="I67" s="115">
        <v>0.56</v>
      </c>
      <c r="J67" s="115">
        <v>0.56</v>
      </c>
      <c r="K67" s="115">
        <v>13.72</v>
      </c>
      <c r="L67" s="115">
        <f t="shared" si="6"/>
        <v>62.16</v>
      </c>
      <c r="M67" s="115">
        <v>22.4</v>
      </c>
      <c r="N67" s="115">
        <v>0</v>
      </c>
      <c r="O67" s="115">
        <v>0</v>
      </c>
      <c r="P67" s="115">
        <v>3.08</v>
      </c>
      <c r="Q67" s="115">
        <v>0.04</v>
      </c>
      <c r="R67" s="115">
        <v>0.03</v>
      </c>
      <c r="S67" s="115">
        <v>14</v>
      </c>
      <c r="T67" s="115">
        <v>0</v>
      </c>
      <c r="U67" s="115">
        <v>0</v>
      </c>
      <c r="V67" s="115">
        <v>0</v>
      </c>
      <c r="W67" s="115">
        <v>0</v>
      </c>
      <c r="X67" s="113">
        <v>368</v>
      </c>
      <c r="Y67" s="96"/>
    </row>
    <row r="68" spans="1:25" ht="15">
      <c r="A68" s="13">
        <v>7</v>
      </c>
      <c r="B68" s="28" t="s">
        <v>152</v>
      </c>
      <c r="C68" s="4">
        <v>30</v>
      </c>
      <c r="D68" s="4" t="s">
        <v>144</v>
      </c>
      <c r="E68" s="4">
        <v>30</v>
      </c>
      <c r="F68" s="4">
        <v>30</v>
      </c>
      <c r="G68" s="4" t="e">
        <f>#REF!</f>
        <v>#REF!</v>
      </c>
      <c r="H68" s="26" t="e">
        <f>E68*G68/1000</f>
        <v>#REF!</v>
      </c>
      <c r="I68" s="122">
        <v>1.83</v>
      </c>
      <c r="J68" s="122">
        <v>1.83</v>
      </c>
      <c r="K68" s="122">
        <v>21.92</v>
      </c>
      <c r="L68" s="115">
        <f t="shared" si="6"/>
        <v>111.47</v>
      </c>
      <c r="M68" s="115">
        <v>0</v>
      </c>
      <c r="N68" s="115">
        <v>0</v>
      </c>
      <c r="O68" s="115">
        <v>0</v>
      </c>
      <c r="P68" s="115">
        <v>0</v>
      </c>
      <c r="Q68" s="115">
        <v>0</v>
      </c>
      <c r="R68" s="115">
        <v>0</v>
      </c>
      <c r="S68" s="115">
        <v>0</v>
      </c>
      <c r="T68" s="115">
        <v>0</v>
      </c>
      <c r="U68" s="115">
        <v>0</v>
      </c>
      <c r="V68" s="115">
        <v>0</v>
      </c>
      <c r="W68" s="115">
        <v>0</v>
      </c>
      <c r="X68" s="113"/>
      <c r="Y68" s="96"/>
    </row>
    <row r="69" spans="1:25" ht="13.5">
      <c r="A69" s="13"/>
      <c r="B69" s="4"/>
      <c r="C69" s="4"/>
      <c r="D69" s="4"/>
      <c r="E69" s="4"/>
      <c r="F69" s="4"/>
      <c r="G69" s="31"/>
      <c r="H69" s="54" t="e">
        <f aca="true" t="shared" si="7" ref="H69:W69">SUM(H62:H68)</f>
        <v>#REF!</v>
      </c>
      <c r="I69" s="54">
        <f t="shared" si="7"/>
        <v>29.32</v>
      </c>
      <c r="J69" s="54">
        <f t="shared" si="7"/>
        <v>33.28</v>
      </c>
      <c r="K69" s="54">
        <f t="shared" si="7"/>
        <v>136.15</v>
      </c>
      <c r="L69" s="54">
        <f t="shared" si="7"/>
        <v>961.4</v>
      </c>
      <c r="M69" s="54">
        <f t="shared" si="7"/>
        <v>113.06</v>
      </c>
      <c r="N69" s="54">
        <f t="shared" si="7"/>
        <v>1.43</v>
      </c>
      <c r="O69" s="54">
        <f t="shared" si="7"/>
        <v>22.16</v>
      </c>
      <c r="P69" s="54">
        <f t="shared" si="7"/>
        <v>9.61</v>
      </c>
      <c r="Q69" s="54">
        <f t="shared" si="7"/>
        <v>0.56</v>
      </c>
      <c r="R69" s="54">
        <f t="shared" si="7"/>
        <v>0.3</v>
      </c>
      <c r="S69" s="54">
        <f t="shared" si="7"/>
        <v>33.01</v>
      </c>
      <c r="T69" s="54">
        <f t="shared" si="7"/>
        <v>2.56</v>
      </c>
      <c r="U69" s="54">
        <f t="shared" si="7"/>
        <v>0</v>
      </c>
      <c r="V69" s="54">
        <f t="shared" si="7"/>
        <v>0</v>
      </c>
      <c r="W69" s="54">
        <f t="shared" si="7"/>
        <v>1.16</v>
      </c>
      <c r="X69" s="97"/>
      <c r="Y69" s="96"/>
    </row>
    <row r="70" spans="1:25" ht="13.5">
      <c r="A70" s="24"/>
      <c r="B70" s="59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94"/>
      <c r="Y70" s="96"/>
    </row>
    <row r="71" spans="1:25" ht="13.5">
      <c r="A71" s="24"/>
      <c r="B71" s="59" t="s">
        <v>42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94"/>
      <c r="Y71" s="96"/>
    </row>
    <row r="72" spans="1:25" ht="27">
      <c r="A72" s="3" t="s">
        <v>0</v>
      </c>
      <c r="B72" s="3"/>
      <c r="C72" s="7" t="s">
        <v>1</v>
      </c>
      <c r="D72" s="67" t="s">
        <v>16</v>
      </c>
      <c r="E72" s="66" t="s">
        <v>5</v>
      </c>
      <c r="F72" s="66" t="s">
        <v>36</v>
      </c>
      <c r="G72" s="66" t="s">
        <v>17</v>
      </c>
      <c r="H72" s="66" t="s">
        <v>18</v>
      </c>
      <c r="I72" s="125" t="s">
        <v>129</v>
      </c>
      <c r="J72" s="126"/>
      <c r="K72" s="126"/>
      <c r="L72" s="127"/>
      <c r="M72" s="125" t="s">
        <v>134</v>
      </c>
      <c r="N72" s="126"/>
      <c r="O72" s="126"/>
      <c r="P72" s="127"/>
      <c r="Q72" s="125" t="s">
        <v>135</v>
      </c>
      <c r="R72" s="126"/>
      <c r="S72" s="126"/>
      <c r="T72" s="126"/>
      <c r="U72" s="126"/>
      <c r="V72" s="126"/>
      <c r="W72" s="127"/>
      <c r="X72" s="103" t="s">
        <v>119</v>
      </c>
      <c r="Y72" s="96"/>
    </row>
    <row r="73" spans="1:25" ht="13.5">
      <c r="A73" s="3"/>
      <c r="B73" s="3"/>
      <c r="C73" s="7"/>
      <c r="D73" s="67"/>
      <c r="E73" s="66"/>
      <c r="F73" s="104"/>
      <c r="G73" s="104"/>
      <c r="H73" s="68"/>
      <c r="I73" s="66" t="s">
        <v>43</v>
      </c>
      <c r="J73" s="66" t="s">
        <v>44</v>
      </c>
      <c r="K73" s="66" t="s">
        <v>45</v>
      </c>
      <c r="L73" s="66" t="s">
        <v>46</v>
      </c>
      <c r="M73" s="66" t="s">
        <v>130</v>
      </c>
      <c r="N73" s="66" t="s">
        <v>131</v>
      </c>
      <c r="O73" s="66" t="s">
        <v>132</v>
      </c>
      <c r="P73" s="66" t="s">
        <v>133</v>
      </c>
      <c r="Q73" s="66" t="s">
        <v>145</v>
      </c>
      <c r="R73" s="66" t="s">
        <v>146</v>
      </c>
      <c r="S73" s="66" t="s">
        <v>136</v>
      </c>
      <c r="T73" s="66" t="s">
        <v>139</v>
      </c>
      <c r="U73" s="66" t="s">
        <v>140</v>
      </c>
      <c r="V73" s="66" t="s">
        <v>141</v>
      </c>
      <c r="W73" s="66" t="s">
        <v>137</v>
      </c>
      <c r="X73" s="90"/>
      <c r="Y73" s="96"/>
    </row>
    <row r="74" spans="1:25" ht="13.5">
      <c r="A74" s="7"/>
      <c r="B74" s="57" t="s">
        <v>112</v>
      </c>
      <c r="C74" s="7" t="s">
        <v>19</v>
      </c>
      <c r="D74" s="7"/>
      <c r="E74" s="4" t="s">
        <v>19</v>
      </c>
      <c r="F74" s="46" t="s">
        <v>19</v>
      </c>
      <c r="G74" s="46" t="s">
        <v>20</v>
      </c>
      <c r="H74" s="25" t="s">
        <v>21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91"/>
      <c r="Y74" s="96"/>
    </row>
    <row r="75" spans="1:25" ht="15">
      <c r="A75" s="80">
        <v>1</v>
      </c>
      <c r="B75" s="78" t="s">
        <v>155</v>
      </c>
      <c r="C75" s="31" t="s">
        <v>167</v>
      </c>
      <c r="D75" s="31" t="s">
        <v>53</v>
      </c>
      <c r="E75" s="4">
        <v>109</v>
      </c>
      <c r="F75" s="4">
        <v>55</v>
      </c>
      <c r="G75" s="14" t="e">
        <f>#REF!</f>
        <v>#REF!</v>
      </c>
      <c r="H75" s="14" t="e">
        <f aca="true" t="shared" si="8" ref="H75:H82">E75*G75/1000</f>
        <v>#REF!</v>
      </c>
      <c r="I75" s="124">
        <v>16.18</v>
      </c>
      <c r="J75" s="124">
        <v>5.09</v>
      </c>
      <c r="K75" s="124">
        <v>12.83</v>
      </c>
      <c r="L75" s="124">
        <f>(I75+K75)*4+J75*9</f>
        <v>161.85</v>
      </c>
      <c r="M75" s="115">
        <v>112.8</v>
      </c>
      <c r="N75" s="115">
        <v>0</v>
      </c>
      <c r="O75" s="115">
        <v>0</v>
      </c>
      <c r="P75" s="115">
        <v>0.85</v>
      </c>
      <c r="Q75" s="115">
        <v>0.08</v>
      </c>
      <c r="R75" s="115">
        <v>0.1</v>
      </c>
      <c r="S75" s="115">
        <v>5.46</v>
      </c>
      <c r="T75" s="115">
        <v>0</v>
      </c>
      <c r="U75" s="115">
        <v>0</v>
      </c>
      <c r="V75" s="115">
        <v>0</v>
      </c>
      <c r="W75" s="115">
        <v>0</v>
      </c>
      <c r="X75" s="113">
        <v>148</v>
      </c>
      <c r="Y75" s="96"/>
    </row>
    <row r="76" spans="1:25" ht="15">
      <c r="A76" s="80"/>
      <c r="B76" s="78" t="s">
        <v>156</v>
      </c>
      <c r="C76" s="31"/>
      <c r="D76" s="31" t="s">
        <v>3</v>
      </c>
      <c r="E76" s="4">
        <v>28</v>
      </c>
      <c r="F76" s="4">
        <v>16</v>
      </c>
      <c r="G76" s="4">
        <f>AB15</f>
        <v>74</v>
      </c>
      <c r="H76" s="14">
        <f t="shared" si="8"/>
        <v>2.07</v>
      </c>
      <c r="I76" s="117">
        <v>0.88</v>
      </c>
      <c r="J76" s="117">
        <v>2.81</v>
      </c>
      <c r="K76" s="117">
        <v>3.51</v>
      </c>
      <c r="L76" s="115">
        <f aca="true" t="shared" si="9" ref="L75:L80">(I76+K76)*4+J76*9</f>
        <v>42.85</v>
      </c>
      <c r="M76" s="115">
        <v>14.62</v>
      </c>
      <c r="N76" s="115">
        <v>0</v>
      </c>
      <c r="O76" s="115">
        <v>0</v>
      </c>
      <c r="P76" s="115">
        <v>0.2</v>
      </c>
      <c r="Q76" s="115">
        <v>0.01</v>
      </c>
      <c r="R76" s="115">
        <v>0.02</v>
      </c>
      <c r="S76" s="115">
        <v>0.67</v>
      </c>
      <c r="T76" s="115">
        <v>0</v>
      </c>
      <c r="U76" s="115">
        <v>0</v>
      </c>
      <c r="V76" s="115">
        <v>0</v>
      </c>
      <c r="W76" s="115">
        <v>0</v>
      </c>
      <c r="X76" s="113">
        <v>355</v>
      </c>
      <c r="Y76" s="96"/>
    </row>
    <row r="77" spans="1:25" ht="15">
      <c r="A77" s="80">
        <v>2</v>
      </c>
      <c r="B77" s="12" t="s">
        <v>65</v>
      </c>
      <c r="C77" s="4">
        <v>150</v>
      </c>
      <c r="D77" s="7" t="s">
        <v>2</v>
      </c>
      <c r="E77" s="4">
        <v>185</v>
      </c>
      <c r="F77" s="4">
        <v>128</v>
      </c>
      <c r="G77" s="4" t="e">
        <f>#REF!</f>
        <v>#REF!</v>
      </c>
      <c r="H77" s="14" t="e">
        <f t="shared" si="8"/>
        <v>#REF!</v>
      </c>
      <c r="I77" s="119">
        <v>3.4</v>
      </c>
      <c r="J77" s="119">
        <v>6.06</v>
      </c>
      <c r="K77" s="119">
        <v>20.52</v>
      </c>
      <c r="L77" s="115">
        <f t="shared" si="9"/>
        <v>150.22</v>
      </c>
      <c r="M77" s="115">
        <v>41.08</v>
      </c>
      <c r="N77" s="115">
        <v>0</v>
      </c>
      <c r="O77" s="115">
        <v>0</v>
      </c>
      <c r="P77" s="115">
        <v>1.12</v>
      </c>
      <c r="Q77" s="115">
        <v>0.155</v>
      </c>
      <c r="R77" s="115">
        <v>0.12</v>
      </c>
      <c r="S77" s="115">
        <v>20.17</v>
      </c>
      <c r="T77" s="115">
        <v>0</v>
      </c>
      <c r="U77" s="115">
        <v>0</v>
      </c>
      <c r="V77" s="115">
        <v>0</v>
      </c>
      <c r="W77" s="115">
        <v>0</v>
      </c>
      <c r="X77" s="113">
        <v>321</v>
      </c>
      <c r="Y77" s="96"/>
    </row>
    <row r="78" spans="1:25" ht="15">
      <c r="A78" s="80">
        <v>3</v>
      </c>
      <c r="B78" s="12" t="s">
        <v>164</v>
      </c>
      <c r="C78" s="4">
        <v>60</v>
      </c>
      <c r="D78" s="7"/>
      <c r="E78" s="4"/>
      <c r="F78" s="4"/>
      <c r="G78" s="4"/>
      <c r="H78" s="14"/>
      <c r="I78" s="115">
        <v>0.84</v>
      </c>
      <c r="J78" s="115">
        <v>3.05</v>
      </c>
      <c r="K78" s="115">
        <v>5.4</v>
      </c>
      <c r="L78" s="115">
        <f t="shared" si="9"/>
        <v>52.41</v>
      </c>
      <c r="M78" s="115">
        <v>22.41</v>
      </c>
      <c r="N78" s="115">
        <v>0</v>
      </c>
      <c r="O78" s="115">
        <v>0</v>
      </c>
      <c r="P78" s="115">
        <v>0</v>
      </c>
      <c r="Q78" s="115">
        <v>0.03</v>
      </c>
      <c r="R78" s="115">
        <v>0.02</v>
      </c>
      <c r="S78" s="115">
        <v>19.46</v>
      </c>
      <c r="T78" s="115">
        <v>0</v>
      </c>
      <c r="U78" s="115">
        <v>0</v>
      </c>
      <c r="V78" s="115">
        <v>0</v>
      </c>
      <c r="W78" s="115">
        <v>0</v>
      </c>
      <c r="X78" s="113">
        <v>20</v>
      </c>
      <c r="Y78" s="96"/>
    </row>
    <row r="79" spans="1:25" ht="15">
      <c r="A79" s="31">
        <v>4</v>
      </c>
      <c r="B79" s="78" t="s">
        <v>22</v>
      </c>
      <c r="C79" s="31">
        <v>50</v>
      </c>
      <c r="D79" s="31" t="s">
        <v>11</v>
      </c>
      <c r="E79" s="4">
        <v>50</v>
      </c>
      <c r="F79" s="4">
        <v>50</v>
      </c>
      <c r="G79" s="4">
        <f>AB33</f>
        <v>56</v>
      </c>
      <c r="H79" s="14">
        <f t="shared" si="8"/>
        <v>2.8</v>
      </c>
      <c r="I79" s="115">
        <v>3.06</v>
      </c>
      <c r="J79" s="115">
        <v>9.54</v>
      </c>
      <c r="K79" s="115">
        <v>18.28</v>
      </c>
      <c r="L79" s="115">
        <f t="shared" si="9"/>
        <v>171.22</v>
      </c>
      <c r="M79" s="115">
        <v>11.63</v>
      </c>
      <c r="N79" s="115">
        <v>0</v>
      </c>
      <c r="O79" s="115">
        <v>0</v>
      </c>
      <c r="P79" s="115">
        <v>0.78</v>
      </c>
      <c r="Q79" s="115">
        <v>0.07</v>
      </c>
      <c r="R79" s="115">
        <v>0.03</v>
      </c>
      <c r="S79" s="115">
        <v>0</v>
      </c>
      <c r="T79" s="115">
        <v>0</v>
      </c>
      <c r="U79" s="115">
        <v>0</v>
      </c>
      <c r="V79" s="115">
        <v>0</v>
      </c>
      <c r="W79" s="115">
        <v>0</v>
      </c>
      <c r="X79" s="113">
        <v>1</v>
      </c>
      <c r="Y79" s="96"/>
    </row>
    <row r="80" spans="1:25" ht="15">
      <c r="A80" s="31">
        <v>5</v>
      </c>
      <c r="B80" s="78" t="s">
        <v>55</v>
      </c>
      <c r="C80" s="31">
        <v>15</v>
      </c>
      <c r="D80" s="31" t="s">
        <v>13</v>
      </c>
      <c r="E80" s="4">
        <v>16</v>
      </c>
      <c r="F80" s="4">
        <v>15</v>
      </c>
      <c r="G80" s="4" t="e">
        <f>#REF!</f>
        <v>#REF!</v>
      </c>
      <c r="H80" s="14" t="e">
        <f t="shared" si="8"/>
        <v>#REF!</v>
      </c>
      <c r="I80" s="115">
        <v>3.48</v>
      </c>
      <c r="J80" s="115">
        <v>4.43</v>
      </c>
      <c r="K80" s="115">
        <v>0</v>
      </c>
      <c r="L80" s="115">
        <f t="shared" si="9"/>
        <v>53.79</v>
      </c>
      <c r="M80" s="115">
        <v>132</v>
      </c>
      <c r="N80" s="115">
        <v>5.25</v>
      </c>
      <c r="O80" s="115">
        <v>75</v>
      </c>
      <c r="P80" s="115">
        <v>0.15</v>
      </c>
      <c r="Q80" s="115">
        <v>0.01</v>
      </c>
      <c r="R80" s="115">
        <v>0</v>
      </c>
      <c r="S80" s="115">
        <v>0.11</v>
      </c>
      <c r="T80" s="115">
        <v>0</v>
      </c>
      <c r="U80" s="115">
        <v>0</v>
      </c>
      <c r="V80" s="115">
        <v>0</v>
      </c>
      <c r="W80" s="115">
        <v>39</v>
      </c>
      <c r="X80" s="113">
        <v>15</v>
      </c>
      <c r="Y80" s="96"/>
    </row>
    <row r="81" spans="1:25" ht="13.5">
      <c r="A81" s="31">
        <v>6</v>
      </c>
      <c r="B81" s="78" t="s">
        <v>6</v>
      </c>
      <c r="C81" s="31">
        <v>200</v>
      </c>
      <c r="D81" s="31" t="s">
        <v>7</v>
      </c>
      <c r="E81" s="4">
        <v>1</v>
      </c>
      <c r="F81" s="4">
        <v>1</v>
      </c>
      <c r="G81" s="4" t="e">
        <f>#REF!</f>
        <v>#REF!</v>
      </c>
      <c r="H81" s="14" t="e">
        <f t="shared" si="8"/>
        <v>#REF!</v>
      </c>
      <c r="I81" s="64">
        <v>0.2</v>
      </c>
      <c r="J81" s="64">
        <v>0</v>
      </c>
      <c r="K81" s="64">
        <v>14</v>
      </c>
      <c r="L81" s="64">
        <v>56.8</v>
      </c>
      <c r="M81" s="64">
        <v>6</v>
      </c>
      <c r="N81" s="64">
        <v>0</v>
      </c>
      <c r="O81" s="64">
        <v>0</v>
      </c>
      <c r="P81" s="64">
        <v>0.4</v>
      </c>
      <c r="Q81" s="64">
        <v>0</v>
      </c>
      <c r="R81" s="64">
        <v>0</v>
      </c>
      <c r="S81" s="64">
        <v>0</v>
      </c>
      <c r="T81" s="64">
        <v>0</v>
      </c>
      <c r="U81" s="64">
        <v>0</v>
      </c>
      <c r="V81" s="14">
        <v>0</v>
      </c>
      <c r="W81" s="64">
        <v>0</v>
      </c>
      <c r="X81" s="41">
        <v>376</v>
      </c>
      <c r="Y81" s="96"/>
    </row>
    <row r="82" spans="1:25" ht="15">
      <c r="A82" s="31">
        <v>7</v>
      </c>
      <c r="B82" s="78" t="s">
        <v>154</v>
      </c>
      <c r="C82" s="31">
        <v>165</v>
      </c>
      <c r="D82" s="31" t="s">
        <v>103</v>
      </c>
      <c r="E82" s="4">
        <v>165</v>
      </c>
      <c r="F82" s="4"/>
      <c r="G82" s="4" t="e">
        <f>#REF!</f>
        <v>#REF!</v>
      </c>
      <c r="H82" s="14" t="e">
        <f t="shared" si="8"/>
        <v>#REF!</v>
      </c>
      <c r="I82" s="115">
        <v>0.66</v>
      </c>
      <c r="J82" s="115">
        <v>0.66</v>
      </c>
      <c r="K82" s="115">
        <v>16.17</v>
      </c>
      <c r="L82" s="115">
        <f>(I82+K82)*4+J82*9</f>
        <v>73.26</v>
      </c>
      <c r="M82" s="115">
        <v>26.4</v>
      </c>
      <c r="N82" s="115">
        <v>0</v>
      </c>
      <c r="O82" s="115">
        <v>0</v>
      </c>
      <c r="P82" s="115">
        <v>3.63</v>
      </c>
      <c r="Q82" s="115">
        <v>0.04</v>
      </c>
      <c r="R82" s="115">
        <v>0.03</v>
      </c>
      <c r="S82" s="115">
        <v>16.5</v>
      </c>
      <c r="T82" s="115">
        <v>0</v>
      </c>
      <c r="U82" s="115">
        <v>0</v>
      </c>
      <c r="V82" s="115">
        <v>0</v>
      </c>
      <c r="W82" s="115">
        <v>0</v>
      </c>
      <c r="X82" s="113">
        <v>368</v>
      </c>
      <c r="Y82" s="96"/>
    </row>
    <row r="83" spans="1:25" ht="13.5">
      <c r="A83" s="4"/>
      <c r="B83" s="12"/>
      <c r="C83" s="13"/>
      <c r="D83" s="4"/>
      <c r="E83" s="4"/>
      <c r="F83" s="4"/>
      <c r="G83" s="4"/>
      <c r="H83" s="54" t="e">
        <f aca="true" t="shared" si="10" ref="H83:W83">SUM(H75:H82)</f>
        <v>#REF!</v>
      </c>
      <c r="I83" s="54">
        <f t="shared" si="10"/>
        <v>28.7</v>
      </c>
      <c r="J83" s="54">
        <f t="shared" si="10"/>
        <v>31.64</v>
      </c>
      <c r="K83" s="54">
        <f t="shared" si="10"/>
        <v>90.71</v>
      </c>
      <c r="L83" s="54">
        <f t="shared" si="10"/>
        <v>762.4</v>
      </c>
      <c r="M83" s="54">
        <f t="shared" si="10"/>
        <v>366.94</v>
      </c>
      <c r="N83" s="54">
        <f t="shared" si="10"/>
        <v>5.25</v>
      </c>
      <c r="O83" s="54">
        <f t="shared" si="10"/>
        <v>75</v>
      </c>
      <c r="P83" s="54">
        <f t="shared" si="10"/>
        <v>7.13</v>
      </c>
      <c r="Q83" s="54">
        <f t="shared" si="10"/>
        <v>0.4</v>
      </c>
      <c r="R83" s="54">
        <f t="shared" si="10"/>
        <v>0.32</v>
      </c>
      <c r="S83" s="54">
        <f t="shared" si="10"/>
        <v>62.37</v>
      </c>
      <c r="T83" s="54">
        <f t="shared" si="10"/>
        <v>0</v>
      </c>
      <c r="U83" s="54">
        <f t="shared" si="10"/>
        <v>0</v>
      </c>
      <c r="V83" s="54">
        <f t="shared" si="10"/>
        <v>0</v>
      </c>
      <c r="W83" s="54">
        <f t="shared" si="10"/>
        <v>39</v>
      </c>
      <c r="X83" s="97"/>
      <c r="Y83" s="96"/>
    </row>
    <row r="84" spans="1:25" ht="13.5">
      <c r="A84" s="4"/>
      <c r="B84" s="58" t="s">
        <v>113</v>
      </c>
      <c r="C84" s="8"/>
      <c r="D84" s="7"/>
      <c r="E84" s="4"/>
      <c r="F84" s="4"/>
      <c r="G84" s="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91"/>
      <c r="Y84" s="96"/>
    </row>
    <row r="85" spans="1:25" ht="15">
      <c r="A85" s="13">
        <v>1</v>
      </c>
      <c r="B85" s="29" t="s">
        <v>68</v>
      </c>
      <c r="C85" s="25" t="s">
        <v>95</v>
      </c>
      <c r="D85" s="25" t="s">
        <v>8</v>
      </c>
      <c r="E85" s="4">
        <v>50</v>
      </c>
      <c r="F85" s="4">
        <v>40</v>
      </c>
      <c r="G85" s="4">
        <f>AB16</f>
        <v>50</v>
      </c>
      <c r="H85" s="14">
        <f>E85*G85/1000</f>
        <v>2.5</v>
      </c>
      <c r="I85" s="115">
        <v>1.81</v>
      </c>
      <c r="J85" s="115">
        <v>4.91</v>
      </c>
      <c r="K85" s="115">
        <v>12.52</v>
      </c>
      <c r="L85" s="115">
        <f>(I85+K85)*4+J85*9</f>
        <v>101.51</v>
      </c>
      <c r="M85" s="115">
        <v>44.38</v>
      </c>
      <c r="N85" s="115">
        <v>26.25</v>
      </c>
      <c r="O85" s="115">
        <v>53.23</v>
      </c>
      <c r="P85" s="115">
        <v>1.19</v>
      </c>
      <c r="Q85" s="115">
        <v>0.05</v>
      </c>
      <c r="R85" s="115">
        <v>0</v>
      </c>
      <c r="S85" s="115">
        <v>10.29</v>
      </c>
      <c r="T85" s="115">
        <v>0</v>
      </c>
      <c r="U85" s="115">
        <v>0</v>
      </c>
      <c r="V85" s="115">
        <v>0</v>
      </c>
      <c r="W85" s="115">
        <v>0</v>
      </c>
      <c r="X85" s="113">
        <v>82</v>
      </c>
      <c r="Y85" s="96"/>
    </row>
    <row r="86" spans="1:25" ht="13.5">
      <c r="A86" s="13"/>
      <c r="B86" s="29" t="s">
        <v>69</v>
      </c>
      <c r="C86" s="25"/>
      <c r="D86" s="25" t="s">
        <v>10</v>
      </c>
      <c r="E86" s="4">
        <v>25</v>
      </c>
      <c r="F86" s="4">
        <v>20</v>
      </c>
      <c r="G86" s="4" t="e">
        <f>#REF!</f>
        <v>#REF!</v>
      </c>
      <c r="H86" s="14" t="e">
        <f>E86*G86/1000</f>
        <v>#REF!</v>
      </c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91"/>
      <c r="Y86" s="96"/>
    </row>
    <row r="87" spans="1:28" ht="15">
      <c r="A87" s="80">
        <v>2</v>
      </c>
      <c r="B87" s="78" t="s">
        <v>155</v>
      </c>
      <c r="C87" s="31" t="s">
        <v>167</v>
      </c>
      <c r="D87" s="31" t="s">
        <v>53</v>
      </c>
      <c r="E87" s="4">
        <v>103</v>
      </c>
      <c r="F87" s="4">
        <v>51</v>
      </c>
      <c r="G87" s="4" t="e">
        <f>#REF!</f>
        <v>#REF!</v>
      </c>
      <c r="H87" s="14" t="e">
        <f>E87*G87/1000</f>
        <v>#REF!</v>
      </c>
      <c r="I87" s="124">
        <v>16.18</v>
      </c>
      <c r="J87" s="124">
        <v>5.09</v>
      </c>
      <c r="K87" s="124">
        <v>12.83</v>
      </c>
      <c r="L87" s="124">
        <f>(I87+K87)*4+J87*9</f>
        <v>161.85</v>
      </c>
      <c r="M87" s="115">
        <v>112.8</v>
      </c>
      <c r="N87" s="115">
        <v>0</v>
      </c>
      <c r="O87" s="115">
        <v>0</v>
      </c>
      <c r="P87" s="115">
        <v>0.85</v>
      </c>
      <c r="Q87" s="115">
        <v>0.08</v>
      </c>
      <c r="R87" s="115">
        <v>0.1</v>
      </c>
      <c r="S87" s="115">
        <v>5.46</v>
      </c>
      <c r="T87" s="115">
        <v>0</v>
      </c>
      <c r="U87" s="115">
        <v>0</v>
      </c>
      <c r="V87" s="115">
        <v>0</v>
      </c>
      <c r="W87" s="115">
        <v>0</v>
      </c>
      <c r="X87" s="113">
        <v>148</v>
      </c>
      <c r="Y87" s="96"/>
      <c r="Z87" s="18"/>
      <c r="AA87" s="19"/>
      <c r="AB87" s="19"/>
    </row>
    <row r="88" spans="1:28" ht="15">
      <c r="A88" s="80"/>
      <c r="B88" s="78" t="s">
        <v>156</v>
      </c>
      <c r="C88" s="31"/>
      <c r="D88" s="31" t="s">
        <v>3</v>
      </c>
      <c r="E88" s="4">
        <v>27</v>
      </c>
      <c r="F88" s="4">
        <v>18</v>
      </c>
      <c r="G88" s="4">
        <f>AB15</f>
        <v>74</v>
      </c>
      <c r="H88" s="14">
        <f>E88*G88/1000</f>
        <v>2</v>
      </c>
      <c r="I88" s="117">
        <v>0.88</v>
      </c>
      <c r="J88" s="117">
        <v>2.81</v>
      </c>
      <c r="K88" s="117">
        <v>3.51</v>
      </c>
      <c r="L88" s="115">
        <f aca="true" t="shared" si="11" ref="L87:L93">(I88+K88)*4+J88*9</f>
        <v>42.85</v>
      </c>
      <c r="M88" s="115">
        <v>14.62</v>
      </c>
      <c r="N88" s="115">
        <v>0</v>
      </c>
      <c r="O88" s="115">
        <v>0</v>
      </c>
      <c r="P88" s="115">
        <v>0.2</v>
      </c>
      <c r="Q88" s="115">
        <v>0.01</v>
      </c>
      <c r="R88" s="115">
        <v>0.02</v>
      </c>
      <c r="S88" s="115">
        <v>0.67</v>
      </c>
      <c r="T88" s="115">
        <v>0</v>
      </c>
      <c r="U88" s="115">
        <v>0</v>
      </c>
      <c r="V88" s="115">
        <v>0</v>
      </c>
      <c r="W88" s="115">
        <v>0</v>
      </c>
      <c r="X88" s="113">
        <v>355</v>
      </c>
      <c r="Y88" s="96"/>
      <c r="Z88" s="18"/>
      <c r="AA88" s="19"/>
      <c r="AB88" s="19"/>
    </row>
    <row r="89" spans="1:25" ht="15">
      <c r="A89" s="4">
        <v>3</v>
      </c>
      <c r="B89" s="12" t="s">
        <v>65</v>
      </c>
      <c r="C89" s="4">
        <v>150</v>
      </c>
      <c r="D89" s="7" t="s">
        <v>2</v>
      </c>
      <c r="E89" s="4">
        <v>184</v>
      </c>
      <c r="F89" s="4">
        <v>128</v>
      </c>
      <c r="G89" s="4" t="e">
        <f>#REF!</f>
        <v>#REF!</v>
      </c>
      <c r="H89" s="14" t="e">
        <f>E89*G89/1000</f>
        <v>#REF!</v>
      </c>
      <c r="I89" s="119">
        <v>3.4</v>
      </c>
      <c r="J89" s="119">
        <v>6.06</v>
      </c>
      <c r="K89" s="119">
        <v>20.52</v>
      </c>
      <c r="L89" s="115">
        <f t="shared" si="11"/>
        <v>150.22</v>
      </c>
      <c r="M89" s="115">
        <v>41.08</v>
      </c>
      <c r="N89" s="115">
        <v>0</v>
      </c>
      <c r="O89" s="115">
        <v>0</v>
      </c>
      <c r="P89" s="115">
        <v>1.12</v>
      </c>
      <c r="Q89" s="115">
        <v>0.155</v>
      </c>
      <c r="R89" s="115">
        <v>0.12</v>
      </c>
      <c r="S89" s="115">
        <v>20.17</v>
      </c>
      <c r="T89" s="115">
        <v>0</v>
      </c>
      <c r="U89" s="115">
        <v>0</v>
      </c>
      <c r="V89" s="115">
        <v>0</v>
      </c>
      <c r="W89" s="115">
        <v>0</v>
      </c>
      <c r="X89" s="113">
        <v>321</v>
      </c>
      <c r="Y89" s="96"/>
    </row>
    <row r="90" spans="1:25" ht="15">
      <c r="A90" s="4">
        <v>4</v>
      </c>
      <c r="B90" s="12" t="s">
        <v>164</v>
      </c>
      <c r="C90" s="4">
        <v>60</v>
      </c>
      <c r="D90" s="7"/>
      <c r="E90" s="4"/>
      <c r="F90" s="4"/>
      <c r="G90" s="4"/>
      <c r="H90" s="14"/>
      <c r="I90" s="115">
        <v>0.84</v>
      </c>
      <c r="J90" s="115">
        <v>3.05</v>
      </c>
      <c r="K90" s="115">
        <v>5.4</v>
      </c>
      <c r="L90" s="115">
        <f t="shared" si="11"/>
        <v>52.41</v>
      </c>
      <c r="M90" s="115">
        <v>22.41</v>
      </c>
      <c r="N90" s="115">
        <v>0</v>
      </c>
      <c r="O90" s="115">
        <v>0</v>
      </c>
      <c r="P90" s="115">
        <v>0</v>
      </c>
      <c r="Q90" s="115">
        <v>0.03</v>
      </c>
      <c r="R90" s="115">
        <v>0.02</v>
      </c>
      <c r="S90" s="115">
        <v>19.46</v>
      </c>
      <c r="T90" s="115">
        <v>0</v>
      </c>
      <c r="U90" s="115">
        <v>0</v>
      </c>
      <c r="V90" s="115">
        <v>0</v>
      </c>
      <c r="W90" s="115">
        <v>0</v>
      </c>
      <c r="X90" s="113">
        <v>20</v>
      </c>
      <c r="Y90" s="96"/>
    </row>
    <row r="91" spans="1:25" ht="15">
      <c r="A91" s="4">
        <v>5</v>
      </c>
      <c r="B91" s="12" t="s">
        <v>22</v>
      </c>
      <c r="C91" s="13">
        <v>50</v>
      </c>
      <c r="D91" s="4" t="s">
        <v>11</v>
      </c>
      <c r="E91" s="31">
        <v>50</v>
      </c>
      <c r="F91" s="31">
        <v>50</v>
      </c>
      <c r="G91" s="4">
        <f>AB33</f>
        <v>56</v>
      </c>
      <c r="H91" s="14">
        <f>E91*G91/1000</f>
        <v>2.8</v>
      </c>
      <c r="I91" s="115">
        <v>3.06</v>
      </c>
      <c r="J91" s="115">
        <v>9.54</v>
      </c>
      <c r="K91" s="115">
        <v>18.28</v>
      </c>
      <c r="L91" s="115">
        <f t="shared" si="11"/>
        <v>171.22</v>
      </c>
      <c r="M91" s="115">
        <v>11.63</v>
      </c>
      <c r="N91" s="115">
        <v>0</v>
      </c>
      <c r="O91" s="115">
        <v>0</v>
      </c>
      <c r="P91" s="115">
        <v>0.78</v>
      </c>
      <c r="Q91" s="115">
        <v>0.07</v>
      </c>
      <c r="R91" s="115">
        <v>0.03</v>
      </c>
      <c r="S91" s="115">
        <v>0</v>
      </c>
      <c r="T91" s="115">
        <v>0</v>
      </c>
      <c r="U91" s="115">
        <v>0</v>
      </c>
      <c r="V91" s="115">
        <v>0</v>
      </c>
      <c r="W91" s="115">
        <v>0</v>
      </c>
      <c r="X91" s="113">
        <v>1</v>
      </c>
      <c r="Y91" s="96"/>
    </row>
    <row r="92" spans="1:25" ht="15">
      <c r="A92" s="4">
        <v>6</v>
      </c>
      <c r="B92" s="28" t="s">
        <v>14</v>
      </c>
      <c r="C92" s="4">
        <v>200</v>
      </c>
      <c r="D92" s="4" t="s">
        <v>12</v>
      </c>
      <c r="E92" s="4">
        <v>15</v>
      </c>
      <c r="F92" s="4">
        <v>15</v>
      </c>
      <c r="G92" s="31" t="e">
        <f>#REF!</f>
        <v>#REF!</v>
      </c>
      <c r="H92" s="14" t="e">
        <f>E92*G92/1000</f>
        <v>#REF!</v>
      </c>
      <c r="I92" s="114">
        <v>0.04</v>
      </c>
      <c r="J92" s="114">
        <v>0</v>
      </c>
      <c r="K92" s="114">
        <v>24.76</v>
      </c>
      <c r="L92" s="115">
        <f t="shared" si="11"/>
        <v>99.2</v>
      </c>
      <c r="M92" s="115">
        <v>6.4</v>
      </c>
      <c r="N92" s="115">
        <v>0</v>
      </c>
      <c r="O92" s="115">
        <v>3.6</v>
      </c>
      <c r="P92" s="115">
        <v>0.18</v>
      </c>
      <c r="Q92" s="115">
        <v>0.01</v>
      </c>
      <c r="R92" s="115">
        <v>0</v>
      </c>
      <c r="S92" s="115">
        <v>1.08</v>
      </c>
      <c r="T92" s="115">
        <v>0</v>
      </c>
      <c r="U92" s="115">
        <v>0</v>
      </c>
      <c r="V92" s="115">
        <v>0</v>
      </c>
      <c r="W92" s="115">
        <v>0</v>
      </c>
      <c r="X92" s="113">
        <v>349</v>
      </c>
      <c r="Y92" s="96"/>
    </row>
    <row r="93" spans="1:25" ht="15">
      <c r="A93" s="4">
        <v>7</v>
      </c>
      <c r="B93" s="28" t="s">
        <v>56</v>
      </c>
      <c r="C93" s="13">
        <v>140</v>
      </c>
      <c r="D93" s="4" t="s">
        <v>103</v>
      </c>
      <c r="E93" s="4">
        <v>140</v>
      </c>
      <c r="F93" s="4"/>
      <c r="G93" s="31" t="e">
        <f>#REF!</f>
        <v>#REF!</v>
      </c>
      <c r="H93" s="14" t="e">
        <f>E93*G93/1000</f>
        <v>#REF!</v>
      </c>
      <c r="I93" s="115">
        <v>0.56</v>
      </c>
      <c r="J93" s="115">
        <v>0.56</v>
      </c>
      <c r="K93" s="115">
        <v>13.72</v>
      </c>
      <c r="L93" s="115">
        <f t="shared" si="11"/>
        <v>62.16</v>
      </c>
      <c r="M93" s="115">
        <v>22.4</v>
      </c>
      <c r="N93" s="115">
        <v>0</v>
      </c>
      <c r="O93" s="115">
        <v>0</v>
      </c>
      <c r="P93" s="115">
        <v>3.08</v>
      </c>
      <c r="Q93" s="115">
        <v>0.04</v>
      </c>
      <c r="R93" s="115">
        <v>0.03</v>
      </c>
      <c r="S93" s="115">
        <v>14</v>
      </c>
      <c r="T93" s="115">
        <v>0</v>
      </c>
      <c r="U93" s="115">
        <v>0</v>
      </c>
      <c r="V93" s="115">
        <v>0</v>
      </c>
      <c r="W93" s="115">
        <v>0</v>
      </c>
      <c r="X93" s="113">
        <v>368</v>
      </c>
      <c r="Y93" s="96"/>
    </row>
    <row r="94" spans="1:25" ht="13.5">
      <c r="A94" s="4"/>
      <c r="B94" s="4"/>
      <c r="C94" s="4"/>
      <c r="D94" s="4"/>
      <c r="E94" s="4"/>
      <c r="F94" s="4"/>
      <c r="G94" s="31"/>
      <c r="H94" s="54" t="e">
        <f aca="true" t="shared" si="12" ref="H94:W94">SUM(H85:H93)</f>
        <v>#REF!</v>
      </c>
      <c r="I94" s="54">
        <f t="shared" si="12"/>
        <v>26.77</v>
      </c>
      <c r="J94" s="54">
        <f t="shared" si="12"/>
        <v>32.02</v>
      </c>
      <c r="K94" s="54">
        <f t="shared" si="12"/>
        <v>111.54</v>
      </c>
      <c r="L94" s="54">
        <f t="shared" si="12"/>
        <v>841.42</v>
      </c>
      <c r="M94" s="54">
        <f t="shared" si="12"/>
        <v>275.72</v>
      </c>
      <c r="N94" s="54">
        <f t="shared" si="12"/>
        <v>26.25</v>
      </c>
      <c r="O94" s="54">
        <f t="shared" si="12"/>
        <v>56.83</v>
      </c>
      <c r="P94" s="54">
        <f t="shared" si="12"/>
        <v>7.4</v>
      </c>
      <c r="Q94" s="54">
        <f t="shared" si="12"/>
        <v>0.45</v>
      </c>
      <c r="R94" s="54">
        <f t="shared" si="12"/>
        <v>0.32</v>
      </c>
      <c r="S94" s="54">
        <f t="shared" si="12"/>
        <v>71.13</v>
      </c>
      <c r="T94" s="54">
        <f t="shared" si="12"/>
        <v>0</v>
      </c>
      <c r="U94" s="54">
        <f t="shared" si="12"/>
        <v>0</v>
      </c>
      <c r="V94" s="54">
        <f t="shared" si="12"/>
        <v>0</v>
      </c>
      <c r="W94" s="54">
        <f t="shared" si="12"/>
        <v>0</v>
      </c>
      <c r="X94" s="54"/>
      <c r="Y94" s="96"/>
    </row>
    <row r="95" spans="2:25" ht="13.5">
      <c r="B95" s="52"/>
      <c r="C95" s="24"/>
      <c r="D95" s="24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89"/>
      <c r="Y95" s="96"/>
    </row>
    <row r="96" spans="2:25" ht="13.5">
      <c r="B96" s="52"/>
      <c r="C96" s="24"/>
      <c r="D96" s="24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89"/>
      <c r="Y96" s="96"/>
    </row>
    <row r="97" spans="2:25" ht="13.5">
      <c r="B97" s="52" t="s">
        <v>41</v>
      </c>
      <c r="Y97" s="96"/>
    </row>
    <row r="98" spans="1:25" ht="15" customHeight="1">
      <c r="A98" s="131" t="s">
        <v>0</v>
      </c>
      <c r="B98" s="77"/>
      <c r="C98" s="131" t="s">
        <v>1</v>
      </c>
      <c r="D98" s="133" t="s">
        <v>16</v>
      </c>
      <c r="E98" s="135" t="s">
        <v>5</v>
      </c>
      <c r="F98" s="135" t="s">
        <v>36</v>
      </c>
      <c r="G98" s="135" t="s">
        <v>17</v>
      </c>
      <c r="H98" s="135" t="s">
        <v>18</v>
      </c>
      <c r="I98" s="125" t="s">
        <v>129</v>
      </c>
      <c r="J98" s="126"/>
      <c r="K98" s="126"/>
      <c r="L98" s="127"/>
      <c r="M98" s="125" t="s">
        <v>134</v>
      </c>
      <c r="N98" s="126"/>
      <c r="O98" s="126"/>
      <c r="P98" s="127"/>
      <c r="Q98" s="125" t="s">
        <v>135</v>
      </c>
      <c r="R98" s="126"/>
      <c r="S98" s="126"/>
      <c r="T98" s="126"/>
      <c r="U98" s="126"/>
      <c r="V98" s="126"/>
      <c r="W98" s="127"/>
      <c r="X98" s="128" t="s">
        <v>119</v>
      </c>
      <c r="Y98" s="96"/>
    </row>
    <row r="99" spans="1:25" ht="19.5" customHeight="1">
      <c r="A99" s="132"/>
      <c r="B99" s="62"/>
      <c r="C99" s="132"/>
      <c r="D99" s="134"/>
      <c r="E99" s="136"/>
      <c r="F99" s="136"/>
      <c r="G99" s="136"/>
      <c r="H99" s="136"/>
      <c r="I99" s="66" t="s">
        <v>43</v>
      </c>
      <c r="J99" s="66" t="s">
        <v>44</v>
      </c>
      <c r="K99" s="66" t="s">
        <v>45</v>
      </c>
      <c r="L99" s="66" t="s">
        <v>46</v>
      </c>
      <c r="M99" s="66" t="s">
        <v>130</v>
      </c>
      <c r="N99" s="66" t="s">
        <v>131</v>
      </c>
      <c r="O99" s="66" t="s">
        <v>132</v>
      </c>
      <c r="P99" s="66" t="s">
        <v>133</v>
      </c>
      <c r="Q99" s="66" t="s">
        <v>145</v>
      </c>
      <c r="R99" s="66" t="s">
        <v>146</v>
      </c>
      <c r="S99" s="66" t="s">
        <v>136</v>
      </c>
      <c r="T99" s="66" t="s">
        <v>139</v>
      </c>
      <c r="U99" s="66" t="s">
        <v>140</v>
      </c>
      <c r="V99" s="66" t="s">
        <v>141</v>
      </c>
      <c r="W99" s="66" t="s">
        <v>137</v>
      </c>
      <c r="X99" s="129"/>
      <c r="Y99" s="96"/>
    </row>
    <row r="100" spans="1:25" ht="15" customHeight="1">
      <c r="A100" s="22"/>
      <c r="B100" s="62"/>
      <c r="C100" s="105"/>
      <c r="D100" s="101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99"/>
      <c r="Y100" s="96"/>
    </row>
    <row r="101" spans="1:25" ht="13.5">
      <c r="A101" s="7"/>
      <c r="B101" s="57" t="s">
        <v>112</v>
      </c>
      <c r="C101" s="8" t="s">
        <v>19</v>
      </c>
      <c r="D101" s="7"/>
      <c r="E101" s="4" t="s">
        <v>19</v>
      </c>
      <c r="F101" s="4" t="s">
        <v>19</v>
      </c>
      <c r="G101" s="4" t="s">
        <v>20</v>
      </c>
      <c r="H101" s="4" t="s">
        <v>21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1"/>
      <c r="Y101" s="96"/>
    </row>
    <row r="102" spans="1:25" ht="15">
      <c r="A102" s="4">
        <v>1</v>
      </c>
      <c r="B102" s="28" t="s">
        <v>124</v>
      </c>
      <c r="C102" s="4" t="s">
        <v>167</v>
      </c>
      <c r="D102" s="4" t="s">
        <v>9</v>
      </c>
      <c r="E102" s="4">
        <v>72</v>
      </c>
      <c r="F102" s="4">
        <v>52</v>
      </c>
      <c r="G102" s="4">
        <f>AB7</f>
        <v>418</v>
      </c>
      <c r="H102" s="14">
        <f aca="true" t="shared" si="13" ref="H102:H109">E102*G102/1000</f>
        <v>30.1</v>
      </c>
      <c r="I102" s="124">
        <v>13.99</v>
      </c>
      <c r="J102" s="124">
        <v>22.25</v>
      </c>
      <c r="K102" s="124">
        <v>14.13</v>
      </c>
      <c r="L102" s="124">
        <f>(I102+K102)*4+J102*9</f>
        <v>312.73</v>
      </c>
      <c r="M102" s="115">
        <v>39.38</v>
      </c>
      <c r="N102" s="115">
        <v>0</v>
      </c>
      <c r="O102" s="115">
        <v>0</v>
      </c>
      <c r="P102" s="115">
        <v>1.35</v>
      </c>
      <c r="Q102" s="115">
        <v>0.09</v>
      </c>
      <c r="R102" s="115">
        <v>0.14</v>
      </c>
      <c r="S102" s="115">
        <v>0.13</v>
      </c>
      <c r="T102" s="115">
        <v>0</v>
      </c>
      <c r="U102" s="115">
        <v>0</v>
      </c>
      <c r="V102" s="115">
        <v>0</v>
      </c>
      <c r="W102" s="115">
        <v>0</v>
      </c>
      <c r="X102" s="113">
        <v>282</v>
      </c>
      <c r="Y102" s="96"/>
    </row>
    <row r="103" spans="1:25" ht="15">
      <c r="A103" s="2"/>
      <c r="B103" s="4"/>
      <c r="C103" s="4"/>
      <c r="D103" s="4" t="s">
        <v>11</v>
      </c>
      <c r="E103" s="4">
        <v>11</v>
      </c>
      <c r="F103" s="4">
        <v>11</v>
      </c>
      <c r="G103" s="4">
        <f>AB33</f>
        <v>56</v>
      </c>
      <c r="H103" s="14">
        <f t="shared" si="13"/>
        <v>0.62</v>
      </c>
      <c r="I103" s="117">
        <v>0.88</v>
      </c>
      <c r="J103" s="117">
        <v>2.81</v>
      </c>
      <c r="K103" s="117">
        <v>3.51</v>
      </c>
      <c r="L103" s="115">
        <f>(I103+K103)*4+J103*9</f>
        <v>42.85</v>
      </c>
      <c r="M103" s="115">
        <v>14.62</v>
      </c>
      <c r="N103" s="115">
        <v>0</v>
      </c>
      <c r="O103" s="115">
        <v>0</v>
      </c>
      <c r="P103" s="115">
        <v>0.2</v>
      </c>
      <c r="Q103" s="115">
        <v>0.01</v>
      </c>
      <c r="R103" s="115">
        <v>0.02</v>
      </c>
      <c r="S103" s="115">
        <v>0.67</v>
      </c>
      <c r="T103" s="115">
        <v>0</v>
      </c>
      <c r="U103" s="115">
        <v>0</v>
      </c>
      <c r="V103" s="115">
        <v>0</v>
      </c>
      <c r="W103" s="115">
        <v>0</v>
      </c>
      <c r="X103" s="113">
        <v>355</v>
      </c>
      <c r="Y103" s="96"/>
    </row>
    <row r="104" spans="1:25" ht="15">
      <c r="A104" s="4">
        <v>2</v>
      </c>
      <c r="B104" s="28" t="s">
        <v>122</v>
      </c>
      <c r="C104" s="4">
        <v>150</v>
      </c>
      <c r="D104" s="4" t="s">
        <v>128</v>
      </c>
      <c r="E104" s="4">
        <v>52</v>
      </c>
      <c r="F104" s="4">
        <v>52</v>
      </c>
      <c r="G104" s="4">
        <f>AB28</f>
        <v>47</v>
      </c>
      <c r="H104" s="14">
        <f t="shared" si="13"/>
        <v>2.44</v>
      </c>
      <c r="I104" s="117">
        <v>8.46</v>
      </c>
      <c r="J104" s="117">
        <v>10.23</v>
      </c>
      <c r="K104" s="117">
        <v>47.86</v>
      </c>
      <c r="L104" s="115">
        <f>(I104+K104)*4+J104*9</f>
        <v>317.35</v>
      </c>
      <c r="M104" s="115">
        <v>2.33</v>
      </c>
      <c r="N104" s="115">
        <v>20.55</v>
      </c>
      <c r="O104" s="115">
        <v>110.05</v>
      </c>
      <c r="P104" s="115">
        <v>2.33</v>
      </c>
      <c r="Q104" s="115">
        <v>0.24</v>
      </c>
      <c r="R104" s="115">
        <v>0.05</v>
      </c>
      <c r="S104" s="115">
        <v>0</v>
      </c>
      <c r="T104" s="115">
        <v>7.97</v>
      </c>
      <c r="U104" s="115">
        <v>1.52</v>
      </c>
      <c r="V104" s="115">
        <v>0</v>
      </c>
      <c r="W104" s="115">
        <v>0</v>
      </c>
      <c r="X104" s="113">
        <v>309</v>
      </c>
      <c r="Y104" s="96"/>
    </row>
    <row r="105" spans="1:25" ht="15">
      <c r="A105" s="4">
        <v>3</v>
      </c>
      <c r="B105" s="3" t="s">
        <v>22</v>
      </c>
      <c r="C105" s="4">
        <v>50</v>
      </c>
      <c r="D105" s="7" t="s">
        <v>109</v>
      </c>
      <c r="E105" s="4">
        <v>50</v>
      </c>
      <c r="F105" s="4">
        <v>50</v>
      </c>
      <c r="G105" s="4">
        <f>AB33</f>
        <v>56</v>
      </c>
      <c r="H105" s="14">
        <f t="shared" si="13"/>
        <v>2.8</v>
      </c>
      <c r="I105" s="115">
        <v>3.06</v>
      </c>
      <c r="J105" s="115">
        <v>9.54</v>
      </c>
      <c r="K105" s="115">
        <v>18.28</v>
      </c>
      <c r="L105" s="115">
        <f>(I105+K105)*4+J105*9</f>
        <v>171.22</v>
      </c>
      <c r="M105" s="115">
        <v>11.63</v>
      </c>
      <c r="N105" s="115">
        <v>0</v>
      </c>
      <c r="O105" s="115">
        <v>0</v>
      </c>
      <c r="P105" s="115">
        <v>0.78</v>
      </c>
      <c r="Q105" s="115">
        <v>0.07</v>
      </c>
      <c r="R105" s="115">
        <v>0.03</v>
      </c>
      <c r="S105" s="115">
        <v>0</v>
      </c>
      <c r="T105" s="115">
        <v>0</v>
      </c>
      <c r="U105" s="115">
        <v>0</v>
      </c>
      <c r="V105" s="115">
        <v>0</v>
      </c>
      <c r="W105" s="115">
        <v>0</v>
      </c>
      <c r="X105" s="113">
        <v>1</v>
      </c>
      <c r="Y105" s="96"/>
    </row>
    <row r="106" spans="1:25" ht="15">
      <c r="A106" s="4">
        <v>4</v>
      </c>
      <c r="B106" s="3" t="s">
        <v>55</v>
      </c>
      <c r="C106" s="4">
        <v>10</v>
      </c>
      <c r="D106" s="4" t="s">
        <v>13</v>
      </c>
      <c r="E106" s="4">
        <v>10</v>
      </c>
      <c r="F106" s="4">
        <v>10</v>
      </c>
      <c r="G106" s="4" t="e">
        <f>#REF!</f>
        <v>#REF!</v>
      </c>
      <c r="H106" s="14" t="e">
        <f t="shared" si="13"/>
        <v>#REF!</v>
      </c>
      <c r="I106" s="115">
        <v>2.32</v>
      </c>
      <c r="J106" s="115">
        <v>2.95</v>
      </c>
      <c r="K106" s="115">
        <v>0</v>
      </c>
      <c r="L106" s="115">
        <f>(I106+K106)*4+J106*9</f>
        <v>35.83</v>
      </c>
      <c r="M106" s="115">
        <v>88</v>
      </c>
      <c r="N106" s="115">
        <v>3.5</v>
      </c>
      <c r="O106" s="115">
        <v>50</v>
      </c>
      <c r="P106" s="115">
        <v>0.1</v>
      </c>
      <c r="Q106" s="115">
        <v>0</v>
      </c>
      <c r="R106" s="115">
        <v>0</v>
      </c>
      <c r="S106" s="115">
        <v>0.07</v>
      </c>
      <c r="T106" s="115">
        <v>0</v>
      </c>
      <c r="U106" s="115">
        <v>0</v>
      </c>
      <c r="V106" s="115">
        <v>0</v>
      </c>
      <c r="W106" s="115">
        <v>26</v>
      </c>
      <c r="X106" s="113">
        <v>15</v>
      </c>
      <c r="Y106" s="96"/>
    </row>
    <row r="107" spans="1:25" ht="13.5">
      <c r="A107" s="4">
        <v>5</v>
      </c>
      <c r="B107" s="3" t="s">
        <v>6</v>
      </c>
      <c r="C107" s="4">
        <v>200</v>
      </c>
      <c r="D107" s="4" t="s">
        <v>35</v>
      </c>
      <c r="E107" s="4">
        <v>1</v>
      </c>
      <c r="F107" s="4">
        <v>1</v>
      </c>
      <c r="G107" s="4" t="e">
        <f>#REF!</f>
        <v>#REF!</v>
      </c>
      <c r="H107" s="14" t="e">
        <f t="shared" si="13"/>
        <v>#REF!</v>
      </c>
      <c r="I107" s="64">
        <v>0.2</v>
      </c>
      <c r="J107" s="64">
        <v>0</v>
      </c>
      <c r="K107" s="64">
        <v>14</v>
      </c>
      <c r="L107" s="64">
        <v>56.8</v>
      </c>
      <c r="M107" s="64">
        <v>6</v>
      </c>
      <c r="N107" s="64">
        <v>0</v>
      </c>
      <c r="O107" s="64">
        <v>0</v>
      </c>
      <c r="P107" s="64">
        <v>0.4</v>
      </c>
      <c r="Q107" s="64">
        <v>0</v>
      </c>
      <c r="R107" s="64">
        <v>0</v>
      </c>
      <c r="S107" s="64">
        <v>0</v>
      </c>
      <c r="T107" s="64">
        <v>0</v>
      </c>
      <c r="U107" s="64">
        <v>0</v>
      </c>
      <c r="V107" s="14">
        <v>0</v>
      </c>
      <c r="W107" s="64">
        <v>0</v>
      </c>
      <c r="X107" s="41">
        <v>376</v>
      </c>
      <c r="Y107" s="96"/>
    </row>
    <row r="108" spans="1:25" ht="15">
      <c r="A108" s="4">
        <v>6</v>
      </c>
      <c r="B108" s="2" t="s">
        <v>154</v>
      </c>
      <c r="C108" s="66">
        <v>155</v>
      </c>
      <c r="D108" s="4" t="s">
        <v>103</v>
      </c>
      <c r="E108" s="4">
        <v>155</v>
      </c>
      <c r="F108" s="4"/>
      <c r="G108" s="4" t="e">
        <f>#REF!</f>
        <v>#REF!</v>
      </c>
      <c r="H108" s="14" t="e">
        <f t="shared" si="13"/>
        <v>#REF!</v>
      </c>
      <c r="I108" s="115">
        <v>0.62</v>
      </c>
      <c r="J108" s="115">
        <v>0.62</v>
      </c>
      <c r="K108" s="115">
        <v>15.19</v>
      </c>
      <c r="L108" s="115">
        <f>(I108+K108)*4+J108*9</f>
        <v>68.82</v>
      </c>
      <c r="M108" s="115">
        <v>24.8</v>
      </c>
      <c r="N108" s="115">
        <v>0</v>
      </c>
      <c r="O108" s="115">
        <v>0</v>
      </c>
      <c r="P108" s="115">
        <v>3.41</v>
      </c>
      <c r="Q108" s="115">
        <v>0.04</v>
      </c>
      <c r="R108" s="115">
        <v>0.03</v>
      </c>
      <c r="S108" s="115">
        <v>15.5</v>
      </c>
      <c r="T108" s="115">
        <v>0</v>
      </c>
      <c r="U108" s="115">
        <v>0</v>
      </c>
      <c r="V108" s="115">
        <v>0</v>
      </c>
      <c r="W108" s="115">
        <v>0</v>
      </c>
      <c r="X108" s="113">
        <v>368</v>
      </c>
      <c r="Y108" s="96"/>
    </row>
    <row r="109" spans="1:25" ht="13.5">
      <c r="A109" s="4"/>
      <c r="B109" s="2"/>
      <c r="C109" s="66"/>
      <c r="D109" s="4" t="s">
        <v>89</v>
      </c>
      <c r="E109" s="4">
        <v>3</v>
      </c>
      <c r="F109" s="4">
        <v>3</v>
      </c>
      <c r="G109" s="4">
        <f>AB32</f>
        <v>16</v>
      </c>
      <c r="H109" s="14">
        <f t="shared" si="13"/>
        <v>0.05</v>
      </c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41"/>
      <c r="Y109" s="96"/>
    </row>
    <row r="110" spans="1:25" ht="13.5">
      <c r="A110" s="2"/>
      <c r="B110" s="3"/>
      <c r="C110" s="4"/>
      <c r="D110" s="4"/>
      <c r="E110" s="4"/>
      <c r="F110" s="4"/>
      <c r="G110" s="4"/>
      <c r="H110" s="54" t="e">
        <f aca="true" t="shared" si="14" ref="H110:W110">SUM(H102:H109)</f>
        <v>#REF!</v>
      </c>
      <c r="I110" s="54">
        <f t="shared" si="14"/>
        <v>29.53</v>
      </c>
      <c r="J110" s="54">
        <f t="shared" si="14"/>
        <v>48.4</v>
      </c>
      <c r="K110" s="54">
        <f t="shared" si="14"/>
        <v>112.97</v>
      </c>
      <c r="L110" s="54">
        <f t="shared" si="14"/>
        <v>1005.6</v>
      </c>
      <c r="M110" s="54">
        <f t="shared" si="14"/>
        <v>186.76</v>
      </c>
      <c r="N110" s="54">
        <f t="shared" si="14"/>
        <v>24.05</v>
      </c>
      <c r="O110" s="54">
        <f t="shared" si="14"/>
        <v>160.05</v>
      </c>
      <c r="P110" s="54">
        <f t="shared" si="14"/>
        <v>8.57</v>
      </c>
      <c r="Q110" s="54">
        <f t="shared" si="14"/>
        <v>0.45</v>
      </c>
      <c r="R110" s="54">
        <f t="shared" si="14"/>
        <v>0.27</v>
      </c>
      <c r="S110" s="54">
        <f t="shared" si="14"/>
        <v>16.37</v>
      </c>
      <c r="T110" s="54">
        <f t="shared" si="14"/>
        <v>7.97</v>
      </c>
      <c r="U110" s="54">
        <f t="shared" si="14"/>
        <v>1.52</v>
      </c>
      <c r="V110" s="54">
        <f t="shared" si="14"/>
        <v>0</v>
      </c>
      <c r="W110" s="54">
        <f t="shared" si="14"/>
        <v>26</v>
      </c>
      <c r="X110" s="97"/>
      <c r="Y110" s="96"/>
    </row>
    <row r="111" spans="1:25" ht="13.5">
      <c r="A111" s="4"/>
      <c r="B111" s="58" t="s">
        <v>113</v>
      </c>
      <c r="C111" s="8"/>
      <c r="D111" s="7"/>
      <c r="E111" s="4"/>
      <c r="F111" s="4"/>
      <c r="G111" s="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41"/>
      <c r="Y111" s="96"/>
    </row>
    <row r="112" spans="1:25" ht="15">
      <c r="A112" s="4">
        <v>1</v>
      </c>
      <c r="B112" s="12" t="s">
        <v>121</v>
      </c>
      <c r="C112" s="13">
        <v>250</v>
      </c>
      <c r="D112" s="4" t="s">
        <v>2</v>
      </c>
      <c r="E112" s="4">
        <v>74</v>
      </c>
      <c r="F112" s="4">
        <v>50</v>
      </c>
      <c r="G112" s="4" t="e">
        <f>#REF!</f>
        <v>#REF!</v>
      </c>
      <c r="H112" s="14" t="e">
        <f aca="true" t="shared" si="15" ref="H112:H118">E112*G112/1000</f>
        <v>#REF!</v>
      </c>
      <c r="I112" s="115">
        <v>5.49</v>
      </c>
      <c r="J112" s="115">
        <v>5.28</v>
      </c>
      <c r="K112" s="115">
        <v>16.33</v>
      </c>
      <c r="L112" s="115">
        <f aca="true" t="shared" si="16" ref="L112:L118">(I112+K112)*4+J112*9</f>
        <v>134.8</v>
      </c>
      <c r="M112" s="115">
        <v>38.08</v>
      </c>
      <c r="N112" s="115">
        <v>35.3</v>
      </c>
      <c r="O112" s="115">
        <v>87.18</v>
      </c>
      <c r="P112" s="115">
        <v>2.03</v>
      </c>
      <c r="Q112" s="115">
        <v>0.23</v>
      </c>
      <c r="R112" s="115">
        <v>0</v>
      </c>
      <c r="S112" s="115">
        <v>5.81</v>
      </c>
      <c r="T112" s="115">
        <v>0</v>
      </c>
      <c r="U112" s="115">
        <v>0</v>
      </c>
      <c r="V112" s="115">
        <v>0</v>
      </c>
      <c r="W112" s="115">
        <v>0</v>
      </c>
      <c r="X112" s="113">
        <v>102</v>
      </c>
      <c r="Y112" s="96"/>
    </row>
    <row r="113" spans="1:25" ht="15">
      <c r="A113" s="4">
        <v>2</v>
      </c>
      <c r="B113" s="28" t="s">
        <v>124</v>
      </c>
      <c r="C113" s="4" t="s">
        <v>167</v>
      </c>
      <c r="D113" s="4" t="s">
        <v>9</v>
      </c>
      <c r="E113" s="4">
        <v>69</v>
      </c>
      <c r="F113" s="4">
        <v>49</v>
      </c>
      <c r="G113" s="4">
        <f>AB7</f>
        <v>418</v>
      </c>
      <c r="H113" s="14">
        <f t="shared" si="15"/>
        <v>28.84</v>
      </c>
      <c r="I113" s="124">
        <v>13.99</v>
      </c>
      <c r="J113" s="124">
        <v>22.25</v>
      </c>
      <c r="K113" s="124">
        <v>14.13</v>
      </c>
      <c r="L113" s="124">
        <f t="shared" si="16"/>
        <v>312.73</v>
      </c>
      <c r="M113" s="115">
        <v>39.38</v>
      </c>
      <c r="N113" s="115">
        <v>0</v>
      </c>
      <c r="O113" s="115">
        <v>0</v>
      </c>
      <c r="P113" s="115">
        <v>1.35</v>
      </c>
      <c r="Q113" s="115">
        <v>0.09</v>
      </c>
      <c r="R113" s="115">
        <v>0.14</v>
      </c>
      <c r="S113" s="115">
        <v>0.13</v>
      </c>
      <c r="T113" s="115">
        <v>0</v>
      </c>
      <c r="U113" s="115">
        <v>0</v>
      </c>
      <c r="V113" s="115">
        <v>0</v>
      </c>
      <c r="W113" s="115">
        <v>0</v>
      </c>
      <c r="X113" s="113">
        <v>282</v>
      </c>
      <c r="Y113" s="96"/>
    </row>
    <row r="114" spans="1:25" ht="15">
      <c r="A114" s="4"/>
      <c r="B114" s="4"/>
      <c r="C114" s="4"/>
      <c r="D114" s="4" t="s">
        <v>11</v>
      </c>
      <c r="E114" s="4">
        <v>10</v>
      </c>
      <c r="F114" s="4">
        <v>10</v>
      </c>
      <c r="G114" s="4">
        <f>AB33</f>
        <v>56</v>
      </c>
      <c r="H114" s="14">
        <f t="shared" si="15"/>
        <v>0.56</v>
      </c>
      <c r="I114" s="117">
        <v>0.88</v>
      </c>
      <c r="J114" s="117">
        <v>2.81</v>
      </c>
      <c r="K114" s="117">
        <v>3.51</v>
      </c>
      <c r="L114" s="115">
        <f t="shared" si="16"/>
        <v>42.85</v>
      </c>
      <c r="M114" s="115">
        <v>14.62</v>
      </c>
      <c r="N114" s="115">
        <v>0</v>
      </c>
      <c r="O114" s="115">
        <v>0</v>
      </c>
      <c r="P114" s="115">
        <v>0.2</v>
      </c>
      <c r="Q114" s="115">
        <v>0.01</v>
      </c>
      <c r="R114" s="115">
        <v>0.02</v>
      </c>
      <c r="S114" s="115">
        <v>0.67</v>
      </c>
      <c r="T114" s="115">
        <v>0</v>
      </c>
      <c r="U114" s="115">
        <v>0</v>
      </c>
      <c r="V114" s="115">
        <v>0</v>
      </c>
      <c r="W114" s="115">
        <v>0</v>
      </c>
      <c r="X114" s="113">
        <v>355</v>
      </c>
      <c r="Y114" s="96"/>
    </row>
    <row r="115" spans="1:25" ht="15">
      <c r="A115" s="4">
        <v>3</v>
      </c>
      <c r="B115" s="28" t="s">
        <v>122</v>
      </c>
      <c r="C115" s="4">
        <v>150</v>
      </c>
      <c r="D115" s="4" t="s">
        <v>128</v>
      </c>
      <c r="E115" s="4">
        <v>52</v>
      </c>
      <c r="F115" s="4">
        <v>52</v>
      </c>
      <c r="G115" s="4">
        <f>AB28</f>
        <v>47</v>
      </c>
      <c r="H115" s="14">
        <f t="shared" si="15"/>
        <v>2.44</v>
      </c>
      <c r="I115" s="117">
        <v>8.46</v>
      </c>
      <c r="J115" s="117">
        <v>10.23</v>
      </c>
      <c r="K115" s="117">
        <v>47.86</v>
      </c>
      <c r="L115" s="115">
        <f t="shared" si="16"/>
        <v>317.35</v>
      </c>
      <c r="M115" s="115">
        <v>2.33</v>
      </c>
      <c r="N115" s="115">
        <v>20.55</v>
      </c>
      <c r="O115" s="115">
        <v>110.05</v>
      </c>
      <c r="P115" s="115">
        <v>2.33</v>
      </c>
      <c r="Q115" s="115">
        <v>0.24</v>
      </c>
      <c r="R115" s="115">
        <v>0.05</v>
      </c>
      <c r="S115" s="115">
        <v>0</v>
      </c>
      <c r="T115" s="115">
        <v>7.97</v>
      </c>
      <c r="U115" s="115">
        <v>1.52</v>
      </c>
      <c r="V115" s="115">
        <v>0</v>
      </c>
      <c r="W115" s="115">
        <v>0</v>
      </c>
      <c r="X115" s="113">
        <v>309</v>
      </c>
      <c r="Y115" s="96"/>
    </row>
    <row r="116" spans="1:28" ht="15">
      <c r="A116" s="4">
        <v>4</v>
      </c>
      <c r="B116" s="3" t="s">
        <v>22</v>
      </c>
      <c r="C116" s="13">
        <v>50</v>
      </c>
      <c r="D116" s="4" t="s">
        <v>11</v>
      </c>
      <c r="E116" s="4">
        <v>50</v>
      </c>
      <c r="F116" s="4">
        <v>50</v>
      </c>
      <c r="G116" s="31">
        <f>AB33</f>
        <v>56</v>
      </c>
      <c r="H116" s="14">
        <f t="shared" si="15"/>
        <v>2.8</v>
      </c>
      <c r="I116" s="115">
        <v>3.06</v>
      </c>
      <c r="J116" s="115">
        <v>9.54</v>
      </c>
      <c r="K116" s="115">
        <v>18.28</v>
      </c>
      <c r="L116" s="115">
        <f t="shared" si="16"/>
        <v>171.22</v>
      </c>
      <c r="M116" s="115">
        <v>11.63</v>
      </c>
      <c r="N116" s="115">
        <v>0</v>
      </c>
      <c r="O116" s="115">
        <v>0</v>
      </c>
      <c r="P116" s="115">
        <v>0.78</v>
      </c>
      <c r="Q116" s="115">
        <v>0.07</v>
      </c>
      <c r="R116" s="115">
        <v>0.03</v>
      </c>
      <c r="S116" s="115">
        <v>0</v>
      </c>
      <c r="T116" s="115">
        <v>0</v>
      </c>
      <c r="U116" s="115">
        <v>0</v>
      </c>
      <c r="V116" s="115">
        <v>0</v>
      </c>
      <c r="W116" s="115">
        <v>0</v>
      </c>
      <c r="X116" s="113">
        <v>1</v>
      </c>
      <c r="Y116" s="96"/>
      <c r="Z116" s="19"/>
      <c r="AA116" s="33"/>
      <c r="AB116" s="20"/>
    </row>
    <row r="117" spans="1:28" ht="15">
      <c r="A117" s="4">
        <v>5</v>
      </c>
      <c r="B117" s="28" t="s">
        <v>14</v>
      </c>
      <c r="C117" s="4">
        <v>200</v>
      </c>
      <c r="D117" s="4" t="s">
        <v>12</v>
      </c>
      <c r="E117" s="4">
        <v>15</v>
      </c>
      <c r="F117" s="4">
        <v>15</v>
      </c>
      <c r="G117" s="31" t="e">
        <f>#REF!</f>
        <v>#REF!</v>
      </c>
      <c r="H117" s="14" t="e">
        <f t="shared" si="15"/>
        <v>#REF!</v>
      </c>
      <c r="I117" s="114">
        <v>0.04</v>
      </c>
      <c r="J117" s="114">
        <v>0</v>
      </c>
      <c r="K117" s="114">
        <v>24.76</v>
      </c>
      <c r="L117" s="115">
        <f t="shared" si="16"/>
        <v>99.2</v>
      </c>
      <c r="M117" s="115">
        <v>6.4</v>
      </c>
      <c r="N117" s="115">
        <v>0</v>
      </c>
      <c r="O117" s="115">
        <v>3.6</v>
      </c>
      <c r="P117" s="115">
        <v>0.18</v>
      </c>
      <c r="Q117" s="115">
        <v>0.01</v>
      </c>
      <c r="R117" s="115">
        <v>0</v>
      </c>
      <c r="S117" s="115">
        <v>1.08</v>
      </c>
      <c r="T117" s="115">
        <v>0</v>
      </c>
      <c r="U117" s="115">
        <v>0</v>
      </c>
      <c r="V117" s="115">
        <v>0</v>
      </c>
      <c r="W117" s="115">
        <v>0</v>
      </c>
      <c r="X117" s="113">
        <v>349</v>
      </c>
      <c r="Y117" s="96"/>
      <c r="Z117" s="19"/>
      <c r="AA117" s="33"/>
      <c r="AB117" s="20"/>
    </row>
    <row r="118" spans="1:28" ht="15">
      <c r="A118" s="4">
        <v>6</v>
      </c>
      <c r="B118" s="12" t="s">
        <v>154</v>
      </c>
      <c r="C118" s="4">
        <v>140</v>
      </c>
      <c r="D118" s="4" t="s">
        <v>103</v>
      </c>
      <c r="E118" s="31">
        <v>140</v>
      </c>
      <c r="F118" s="31"/>
      <c r="G118" s="31" t="e">
        <f>#REF!</f>
        <v>#REF!</v>
      </c>
      <c r="H118" s="14" t="e">
        <f t="shared" si="15"/>
        <v>#REF!</v>
      </c>
      <c r="I118" s="115">
        <v>0.56</v>
      </c>
      <c r="J118" s="115">
        <v>0.56</v>
      </c>
      <c r="K118" s="115">
        <v>13.72</v>
      </c>
      <c r="L118" s="115">
        <f t="shared" si="16"/>
        <v>62.16</v>
      </c>
      <c r="M118" s="115">
        <v>22.4</v>
      </c>
      <c r="N118" s="115">
        <v>0</v>
      </c>
      <c r="O118" s="115">
        <v>0</v>
      </c>
      <c r="P118" s="115">
        <v>3.08</v>
      </c>
      <c r="Q118" s="115">
        <v>0.04</v>
      </c>
      <c r="R118" s="115">
        <v>0.03</v>
      </c>
      <c r="S118" s="115">
        <v>14</v>
      </c>
      <c r="T118" s="115">
        <v>0</v>
      </c>
      <c r="U118" s="115">
        <v>0</v>
      </c>
      <c r="V118" s="115">
        <v>0</v>
      </c>
      <c r="W118" s="115">
        <v>0</v>
      </c>
      <c r="X118" s="113">
        <v>368</v>
      </c>
      <c r="Y118" s="96"/>
      <c r="Z118" s="19"/>
      <c r="AA118" s="33"/>
      <c r="AB118" s="20"/>
    </row>
    <row r="119" spans="1:28" ht="13.5">
      <c r="A119" s="4"/>
      <c r="B119" s="12"/>
      <c r="C119" s="12"/>
      <c r="D119" s="7" t="s">
        <v>89</v>
      </c>
      <c r="E119" s="7">
        <v>3.5</v>
      </c>
      <c r="F119" s="7">
        <v>3.5</v>
      </c>
      <c r="G119" s="7">
        <f>AB32</f>
        <v>16</v>
      </c>
      <c r="H119" s="14">
        <f>G119*E119/1000</f>
        <v>0.06</v>
      </c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41"/>
      <c r="Y119" s="96"/>
      <c r="Z119" s="19"/>
      <c r="AA119" s="33"/>
      <c r="AB119" s="20"/>
    </row>
    <row r="120" spans="1:28" ht="13.5">
      <c r="A120" s="4"/>
      <c r="B120" s="7"/>
      <c r="C120" s="4"/>
      <c r="D120" s="4"/>
      <c r="E120" s="4"/>
      <c r="F120" s="4"/>
      <c r="G120" s="4"/>
      <c r="H120" s="54" t="e">
        <f aca="true" t="shared" si="17" ref="H120:W120">SUM(H112:H119)</f>
        <v>#REF!</v>
      </c>
      <c r="I120" s="54">
        <f t="shared" si="17"/>
        <v>32.48</v>
      </c>
      <c r="J120" s="54">
        <f t="shared" si="17"/>
        <v>50.67</v>
      </c>
      <c r="K120" s="54">
        <f t="shared" si="17"/>
        <v>138.59</v>
      </c>
      <c r="L120" s="54">
        <f t="shared" si="17"/>
        <v>1140.31</v>
      </c>
      <c r="M120" s="54">
        <f t="shared" si="17"/>
        <v>134.84</v>
      </c>
      <c r="N120" s="54">
        <f t="shared" si="17"/>
        <v>55.85</v>
      </c>
      <c r="O120" s="54">
        <f t="shared" si="17"/>
        <v>200.83</v>
      </c>
      <c r="P120" s="54">
        <f t="shared" si="17"/>
        <v>9.95</v>
      </c>
      <c r="Q120" s="54">
        <f t="shared" si="17"/>
        <v>0.69</v>
      </c>
      <c r="R120" s="54">
        <f t="shared" si="17"/>
        <v>0.27</v>
      </c>
      <c r="S120" s="54">
        <f t="shared" si="17"/>
        <v>21.69</v>
      </c>
      <c r="T120" s="54">
        <f t="shared" si="17"/>
        <v>7.97</v>
      </c>
      <c r="U120" s="54">
        <f t="shared" si="17"/>
        <v>1.52</v>
      </c>
      <c r="V120" s="54">
        <f t="shared" si="17"/>
        <v>0</v>
      </c>
      <c r="W120" s="54">
        <f t="shared" si="17"/>
        <v>0</v>
      </c>
      <c r="X120" s="97"/>
      <c r="Y120" s="96"/>
      <c r="Z120" s="19"/>
      <c r="AA120" s="33"/>
      <c r="AB120" s="20"/>
    </row>
    <row r="121" spans="1:25" ht="13.5">
      <c r="A121" s="24"/>
      <c r="B121" s="60"/>
      <c r="C121" s="24"/>
      <c r="D121" s="24"/>
      <c r="Y121" s="96"/>
    </row>
    <row r="122" spans="1:25" ht="13.5">
      <c r="A122" s="24"/>
      <c r="B122" s="60"/>
      <c r="C122" s="24"/>
      <c r="D122" s="24"/>
      <c r="Y122" s="96"/>
    </row>
    <row r="123" spans="1:25" ht="13.5">
      <c r="A123" s="24"/>
      <c r="B123" s="60" t="s">
        <v>25</v>
      </c>
      <c r="C123" s="24"/>
      <c r="D123" s="24"/>
      <c r="F123" s="1" t="s">
        <v>114</v>
      </c>
      <c r="Y123" s="96"/>
    </row>
    <row r="124" spans="1:32" ht="31.5" customHeight="1">
      <c r="A124" s="7" t="s">
        <v>0</v>
      </c>
      <c r="B124" s="7"/>
      <c r="C124" s="7" t="s">
        <v>1</v>
      </c>
      <c r="D124" s="67" t="s">
        <v>16</v>
      </c>
      <c r="E124" s="66" t="s">
        <v>5</v>
      </c>
      <c r="F124" s="66" t="s">
        <v>36</v>
      </c>
      <c r="G124" s="66" t="s">
        <v>17</v>
      </c>
      <c r="H124" s="66" t="s">
        <v>18</v>
      </c>
      <c r="I124" s="125" t="s">
        <v>129</v>
      </c>
      <c r="J124" s="126"/>
      <c r="K124" s="126"/>
      <c r="L124" s="127"/>
      <c r="M124" s="125" t="s">
        <v>134</v>
      </c>
      <c r="N124" s="126"/>
      <c r="O124" s="126"/>
      <c r="P124" s="127"/>
      <c r="Q124" s="125" t="s">
        <v>135</v>
      </c>
      <c r="R124" s="126"/>
      <c r="S124" s="126"/>
      <c r="T124" s="126"/>
      <c r="U124" s="126"/>
      <c r="V124" s="126"/>
      <c r="W124" s="127"/>
      <c r="X124" s="109" t="s">
        <v>119</v>
      </c>
      <c r="Y124" s="96"/>
      <c r="AC124" s="19"/>
      <c r="AD124" s="19"/>
      <c r="AE124" s="19"/>
      <c r="AF124" s="20"/>
    </row>
    <row r="125" spans="1:32" ht="15.75" customHeight="1">
      <c r="A125" s="7"/>
      <c r="B125" s="7"/>
      <c r="C125" s="15"/>
      <c r="D125" s="100"/>
      <c r="E125" s="66"/>
      <c r="F125" s="66"/>
      <c r="G125" s="66"/>
      <c r="H125" s="66"/>
      <c r="I125" s="66" t="s">
        <v>43</v>
      </c>
      <c r="J125" s="66" t="s">
        <v>44</v>
      </c>
      <c r="K125" s="66" t="s">
        <v>45</v>
      </c>
      <c r="L125" s="66" t="s">
        <v>46</v>
      </c>
      <c r="M125" s="66" t="s">
        <v>130</v>
      </c>
      <c r="N125" s="66" t="s">
        <v>131</v>
      </c>
      <c r="O125" s="66" t="s">
        <v>132</v>
      </c>
      <c r="P125" s="66" t="s">
        <v>133</v>
      </c>
      <c r="Q125" s="66" t="s">
        <v>145</v>
      </c>
      <c r="R125" s="66" t="s">
        <v>146</v>
      </c>
      <c r="S125" s="66" t="s">
        <v>136</v>
      </c>
      <c r="T125" s="66" t="s">
        <v>139</v>
      </c>
      <c r="U125" s="66" t="s">
        <v>140</v>
      </c>
      <c r="V125" s="66" t="s">
        <v>141</v>
      </c>
      <c r="W125" s="66" t="s">
        <v>137</v>
      </c>
      <c r="X125" s="107"/>
      <c r="Y125" s="96"/>
      <c r="AC125" s="19"/>
      <c r="AD125" s="19"/>
      <c r="AE125" s="19"/>
      <c r="AF125" s="20"/>
    </row>
    <row r="126" spans="1:32" ht="13.5">
      <c r="A126" s="4"/>
      <c r="B126" s="57" t="s">
        <v>112</v>
      </c>
      <c r="C126" s="15" t="s">
        <v>19</v>
      </c>
      <c r="D126" s="15"/>
      <c r="E126" s="4" t="s">
        <v>19</v>
      </c>
      <c r="F126" s="4" t="s">
        <v>19</v>
      </c>
      <c r="G126" s="4" t="s">
        <v>20</v>
      </c>
      <c r="H126" s="4" t="s">
        <v>21</v>
      </c>
      <c r="I126" s="106"/>
      <c r="J126" s="106"/>
      <c r="K126" s="106"/>
      <c r="L126" s="106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107"/>
      <c r="Y126" s="96"/>
      <c r="AC126" s="19"/>
      <c r="AD126" s="19"/>
      <c r="AE126" s="19"/>
      <c r="AF126" s="20"/>
    </row>
    <row r="127" spans="1:32" ht="15">
      <c r="A127" s="7">
        <v>1</v>
      </c>
      <c r="B127" s="28" t="s">
        <v>157</v>
      </c>
      <c r="C127" s="4">
        <v>240</v>
      </c>
      <c r="D127" s="4" t="s">
        <v>9</v>
      </c>
      <c r="E127" s="4">
        <v>71</v>
      </c>
      <c r="F127" s="4">
        <v>52</v>
      </c>
      <c r="G127" s="4">
        <f>AB7</f>
        <v>418</v>
      </c>
      <c r="H127" s="14">
        <f aca="true" t="shared" si="18" ref="H127:H133">G127*E127/1000</f>
        <v>29.68</v>
      </c>
      <c r="I127" s="115">
        <v>25.49</v>
      </c>
      <c r="J127" s="115">
        <v>6.9</v>
      </c>
      <c r="K127" s="115">
        <v>20.32</v>
      </c>
      <c r="L127" s="115">
        <f>(I127+K127)*4+J127*9</f>
        <v>245.34</v>
      </c>
      <c r="M127" s="115">
        <v>34.56</v>
      </c>
      <c r="N127" s="115">
        <v>72.98</v>
      </c>
      <c r="O127" s="115">
        <v>374.44</v>
      </c>
      <c r="P127" s="115">
        <v>4.47</v>
      </c>
      <c r="Q127" s="115">
        <v>0.23</v>
      </c>
      <c r="R127" s="115">
        <v>0</v>
      </c>
      <c r="S127" s="115">
        <v>9.97</v>
      </c>
      <c r="T127" s="115">
        <v>0</v>
      </c>
      <c r="U127" s="115">
        <v>0</v>
      </c>
      <c r="V127" s="115">
        <v>0</v>
      </c>
      <c r="W127" s="115">
        <v>26.66</v>
      </c>
      <c r="X127" s="113">
        <v>259</v>
      </c>
      <c r="Y127" s="96"/>
      <c r="AC127" s="19"/>
      <c r="AD127" s="19"/>
      <c r="AE127" s="19"/>
      <c r="AF127" s="20"/>
    </row>
    <row r="128" spans="1:25" ht="15">
      <c r="A128" s="4">
        <v>2</v>
      </c>
      <c r="B128" s="28" t="s">
        <v>147</v>
      </c>
      <c r="C128" s="4">
        <v>60</v>
      </c>
      <c r="D128" s="11" t="s">
        <v>72</v>
      </c>
      <c r="E128" s="17">
        <v>67</v>
      </c>
      <c r="F128" s="17">
        <v>54</v>
      </c>
      <c r="G128" s="4" t="e">
        <f>#REF!</f>
        <v>#REF!</v>
      </c>
      <c r="H128" s="14" t="e">
        <f t="shared" si="18"/>
        <v>#REF!</v>
      </c>
      <c r="I128" s="64">
        <v>2.59</v>
      </c>
      <c r="J128" s="64">
        <v>7.3</v>
      </c>
      <c r="K128" s="64">
        <v>2.5</v>
      </c>
      <c r="L128" s="64">
        <v>86.06</v>
      </c>
      <c r="M128" s="64">
        <v>16.56</v>
      </c>
      <c r="N128" s="64">
        <v>8.4</v>
      </c>
      <c r="O128" s="64">
        <v>14.4</v>
      </c>
      <c r="P128" s="64">
        <v>0.5</v>
      </c>
      <c r="Q128" s="64">
        <v>0</v>
      </c>
      <c r="R128" s="64">
        <v>0</v>
      </c>
      <c r="S128" s="64">
        <v>17.28</v>
      </c>
      <c r="T128" s="64">
        <v>0</v>
      </c>
      <c r="U128" s="64">
        <v>0</v>
      </c>
      <c r="V128" s="64">
        <v>0</v>
      </c>
      <c r="W128" s="64">
        <v>0</v>
      </c>
      <c r="X128" s="113">
        <v>19</v>
      </c>
      <c r="Y128" s="96"/>
    </row>
    <row r="129" spans="1:25" ht="13.5">
      <c r="A129" s="4">
        <v>3</v>
      </c>
      <c r="B129" s="3" t="s">
        <v>6</v>
      </c>
      <c r="C129" s="4">
        <v>200</v>
      </c>
      <c r="D129" s="4" t="s">
        <v>35</v>
      </c>
      <c r="E129" s="4">
        <v>1</v>
      </c>
      <c r="F129" s="4">
        <v>1</v>
      </c>
      <c r="G129" s="4" t="e">
        <f>#REF!</f>
        <v>#REF!</v>
      </c>
      <c r="H129" s="14" t="e">
        <f t="shared" si="18"/>
        <v>#REF!</v>
      </c>
      <c r="I129" s="64">
        <v>0.2</v>
      </c>
      <c r="J129" s="64">
        <v>0</v>
      </c>
      <c r="K129" s="64">
        <v>14</v>
      </c>
      <c r="L129" s="64">
        <v>56.8</v>
      </c>
      <c r="M129" s="64">
        <v>6</v>
      </c>
      <c r="N129" s="64">
        <v>0</v>
      </c>
      <c r="O129" s="64">
        <v>0</v>
      </c>
      <c r="P129" s="64">
        <v>0.4</v>
      </c>
      <c r="Q129" s="64">
        <v>0</v>
      </c>
      <c r="R129" s="64">
        <v>0</v>
      </c>
      <c r="S129" s="64">
        <v>0</v>
      </c>
      <c r="T129" s="64">
        <v>0</v>
      </c>
      <c r="U129" s="64">
        <v>0</v>
      </c>
      <c r="V129" s="14">
        <v>0</v>
      </c>
      <c r="W129" s="64">
        <v>0</v>
      </c>
      <c r="X129" s="41">
        <v>376</v>
      </c>
      <c r="Y129" s="96"/>
    </row>
    <row r="130" spans="1:25" ht="15">
      <c r="A130" s="4">
        <v>4</v>
      </c>
      <c r="B130" s="28" t="s">
        <v>22</v>
      </c>
      <c r="C130" s="4">
        <v>50</v>
      </c>
      <c r="D130" s="4" t="s">
        <v>11</v>
      </c>
      <c r="E130" s="4">
        <v>50</v>
      </c>
      <c r="F130" s="4">
        <v>50</v>
      </c>
      <c r="G130" s="4">
        <f>AB33</f>
        <v>56</v>
      </c>
      <c r="H130" s="14">
        <f t="shared" si="18"/>
        <v>2.8</v>
      </c>
      <c r="I130" s="115">
        <v>3.06</v>
      </c>
      <c r="J130" s="115">
        <v>9.54</v>
      </c>
      <c r="K130" s="115">
        <v>18.28</v>
      </c>
      <c r="L130" s="115">
        <f>(I130+K130)*4+J130*9</f>
        <v>171.22</v>
      </c>
      <c r="M130" s="115">
        <v>11.63</v>
      </c>
      <c r="N130" s="115">
        <v>0</v>
      </c>
      <c r="O130" s="115">
        <v>0</v>
      </c>
      <c r="P130" s="115">
        <v>0.78</v>
      </c>
      <c r="Q130" s="115">
        <v>0.07</v>
      </c>
      <c r="R130" s="115">
        <v>0.03</v>
      </c>
      <c r="S130" s="115">
        <v>0</v>
      </c>
      <c r="T130" s="115">
        <v>0</v>
      </c>
      <c r="U130" s="115">
        <v>0</v>
      </c>
      <c r="V130" s="115">
        <v>0</v>
      </c>
      <c r="W130" s="115">
        <v>0</v>
      </c>
      <c r="X130" s="113">
        <v>1</v>
      </c>
      <c r="Y130" s="96"/>
    </row>
    <row r="131" spans="1:25" ht="15">
      <c r="A131" s="4">
        <v>5</v>
      </c>
      <c r="B131" s="28" t="s">
        <v>39</v>
      </c>
      <c r="C131" s="4">
        <v>10</v>
      </c>
      <c r="D131" s="4" t="s">
        <v>40</v>
      </c>
      <c r="E131" s="4">
        <v>10</v>
      </c>
      <c r="F131" s="4">
        <v>10</v>
      </c>
      <c r="G131" s="4">
        <f>AB9</f>
        <v>318</v>
      </c>
      <c r="H131" s="14">
        <f t="shared" si="18"/>
        <v>3.18</v>
      </c>
      <c r="I131" s="114">
        <v>0</v>
      </c>
      <c r="J131" s="114">
        <v>8.2</v>
      </c>
      <c r="K131" s="114">
        <v>0.1</v>
      </c>
      <c r="L131" s="115">
        <f>(I131+K131)*4+J131*9</f>
        <v>74.2</v>
      </c>
      <c r="M131" s="115">
        <v>1</v>
      </c>
      <c r="N131" s="115">
        <v>0</v>
      </c>
      <c r="O131" s="115">
        <v>2</v>
      </c>
      <c r="P131" s="115">
        <v>0</v>
      </c>
      <c r="Q131" s="115">
        <v>0</v>
      </c>
      <c r="R131" s="115">
        <v>0</v>
      </c>
      <c r="S131" s="115">
        <v>0</v>
      </c>
      <c r="T131" s="115">
        <v>0</v>
      </c>
      <c r="U131" s="115">
        <v>0</v>
      </c>
      <c r="V131" s="115">
        <v>0</v>
      </c>
      <c r="W131" s="115">
        <v>59</v>
      </c>
      <c r="X131" s="113">
        <v>14</v>
      </c>
      <c r="Y131" s="96"/>
    </row>
    <row r="132" spans="1:25" ht="15">
      <c r="A132" s="4">
        <v>6</v>
      </c>
      <c r="B132" s="28" t="s">
        <v>154</v>
      </c>
      <c r="C132" s="4">
        <v>145</v>
      </c>
      <c r="D132" s="4" t="s">
        <v>103</v>
      </c>
      <c r="E132" s="4">
        <v>145</v>
      </c>
      <c r="F132" s="4"/>
      <c r="G132" s="4" t="e">
        <f>#REF!</f>
        <v>#REF!</v>
      </c>
      <c r="H132" s="14" t="e">
        <f t="shared" si="18"/>
        <v>#REF!</v>
      </c>
      <c r="I132" s="115">
        <v>0.56</v>
      </c>
      <c r="J132" s="115">
        <v>0.56</v>
      </c>
      <c r="K132" s="115">
        <v>13.72</v>
      </c>
      <c r="L132" s="115">
        <f>(I132+K132)*4+J132*9</f>
        <v>62.16</v>
      </c>
      <c r="M132" s="115">
        <v>22.4</v>
      </c>
      <c r="N132" s="115">
        <v>0</v>
      </c>
      <c r="O132" s="115">
        <v>0</v>
      </c>
      <c r="P132" s="115">
        <v>3.08</v>
      </c>
      <c r="Q132" s="115">
        <v>0.04</v>
      </c>
      <c r="R132" s="115">
        <v>0.03</v>
      </c>
      <c r="S132" s="115">
        <v>14</v>
      </c>
      <c r="T132" s="115">
        <v>0</v>
      </c>
      <c r="U132" s="115">
        <v>0</v>
      </c>
      <c r="V132" s="115">
        <v>0</v>
      </c>
      <c r="W132" s="115">
        <v>0</v>
      </c>
      <c r="X132" s="113">
        <v>368</v>
      </c>
      <c r="Y132" s="96"/>
    </row>
    <row r="133" spans="1:25" ht="13.5">
      <c r="A133" s="4"/>
      <c r="B133" s="4"/>
      <c r="C133" s="4"/>
      <c r="D133" s="4" t="s">
        <v>89</v>
      </c>
      <c r="E133" s="4">
        <v>3.5</v>
      </c>
      <c r="F133" s="4">
        <v>3.5</v>
      </c>
      <c r="G133" s="4">
        <f>AB32</f>
        <v>16</v>
      </c>
      <c r="H133" s="14">
        <f t="shared" si="18"/>
        <v>0.06</v>
      </c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91"/>
      <c r="Y133" s="96"/>
    </row>
    <row r="134" spans="1:25" ht="13.5">
      <c r="A134" s="4"/>
      <c r="B134" s="4"/>
      <c r="C134" s="4"/>
      <c r="D134" s="4"/>
      <c r="E134" s="4"/>
      <c r="F134" s="4"/>
      <c r="G134" s="31"/>
      <c r="H134" s="54" t="e">
        <f>SUM(H127:H133)</f>
        <v>#REF!</v>
      </c>
      <c r="I134" s="54">
        <f>SUM(I127:I133)</f>
        <v>31.9</v>
      </c>
      <c r="J134" s="54">
        <f aca="true" t="shared" si="19" ref="J134:W134">SUM(J127:J133)</f>
        <v>32.5</v>
      </c>
      <c r="K134" s="54">
        <f t="shared" si="19"/>
        <v>68.92</v>
      </c>
      <c r="L134" s="54">
        <f t="shared" si="19"/>
        <v>695.78</v>
      </c>
      <c r="M134" s="54">
        <f t="shared" si="19"/>
        <v>92.15</v>
      </c>
      <c r="N134" s="54">
        <f t="shared" si="19"/>
        <v>81.38</v>
      </c>
      <c r="O134" s="54">
        <f t="shared" si="19"/>
        <v>390.84</v>
      </c>
      <c r="P134" s="54">
        <f t="shared" si="19"/>
        <v>9.23</v>
      </c>
      <c r="Q134" s="54">
        <f t="shared" si="19"/>
        <v>0.34</v>
      </c>
      <c r="R134" s="54">
        <f t="shared" si="19"/>
        <v>0.06</v>
      </c>
      <c r="S134" s="54">
        <f t="shared" si="19"/>
        <v>41.25</v>
      </c>
      <c r="T134" s="54">
        <f>SUM(T127:T133)</f>
        <v>0</v>
      </c>
      <c r="U134" s="54">
        <f t="shared" si="19"/>
        <v>0</v>
      </c>
      <c r="V134" s="54">
        <f t="shared" si="19"/>
        <v>0</v>
      </c>
      <c r="W134" s="54">
        <f t="shared" si="19"/>
        <v>85.66</v>
      </c>
      <c r="X134" s="97"/>
      <c r="Y134" s="96"/>
    </row>
    <row r="135" spans="1:25" ht="13.5">
      <c r="A135" s="4"/>
      <c r="B135" s="58" t="s">
        <v>113</v>
      </c>
      <c r="C135" s="7"/>
      <c r="D135" s="7"/>
      <c r="E135" s="4"/>
      <c r="F135" s="4"/>
      <c r="G135" s="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91"/>
      <c r="Y135" s="96"/>
    </row>
    <row r="136" spans="1:25" ht="15">
      <c r="A136" s="4">
        <v>1</v>
      </c>
      <c r="B136" s="3" t="s">
        <v>92</v>
      </c>
      <c r="C136" s="4" t="s">
        <v>95</v>
      </c>
      <c r="D136" s="7" t="s">
        <v>2</v>
      </c>
      <c r="E136" s="4">
        <v>107</v>
      </c>
      <c r="F136" s="4">
        <v>75</v>
      </c>
      <c r="G136" s="4" t="e">
        <f>#REF!</f>
        <v>#REF!</v>
      </c>
      <c r="H136" s="14" t="e">
        <f>G136*E136/1000</f>
        <v>#REF!</v>
      </c>
      <c r="I136" s="115">
        <v>3.99</v>
      </c>
      <c r="J136" s="115">
        <v>5.11</v>
      </c>
      <c r="K136" s="115">
        <v>16.92</v>
      </c>
      <c r="L136" s="115">
        <f>(I136+K136)*4+J136*9</f>
        <v>129.63</v>
      </c>
      <c r="M136" s="115">
        <v>24.95</v>
      </c>
      <c r="N136" s="115">
        <v>0.93</v>
      </c>
      <c r="O136" s="115">
        <v>0</v>
      </c>
      <c r="P136" s="115">
        <v>0</v>
      </c>
      <c r="Q136" s="115">
        <v>0.095</v>
      </c>
      <c r="R136" s="115">
        <v>0.06</v>
      </c>
      <c r="S136" s="115">
        <v>7.53</v>
      </c>
      <c r="T136" s="115">
        <v>0</v>
      </c>
      <c r="U136" s="115">
        <v>0</v>
      </c>
      <c r="V136" s="115">
        <v>0</v>
      </c>
      <c r="W136" s="115">
        <v>0</v>
      </c>
      <c r="X136" s="113">
        <v>76</v>
      </c>
      <c r="Y136" s="96"/>
    </row>
    <row r="137" spans="1:25" ht="13.5">
      <c r="A137" s="4"/>
      <c r="B137" s="3" t="s">
        <v>142</v>
      </c>
      <c r="C137" s="4"/>
      <c r="D137" s="4" t="s">
        <v>93</v>
      </c>
      <c r="E137" s="4">
        <v>10</v>
      </c>
      <c r="F137" s="4">
        <v>10</v>
      </c>
      <c r="G137" s="4">
        <f>AB24</f>
        <v>39</v>
      </c>
      <c r="H137" s="14">
        <f>G137*E137/1000</f>
        <v>0.39</v>
      </c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91"/>
      <c r="Y137" s="96"/>
    </row>
    <row r="138" spans="1:25" ht="15">
      <c r="A138" s="4">
        <v>2</v>
      </c>
      <c r="B138" s="28" t="s">
        <v>157</v>
      </c>
      <c r="C138" s="4">
        <v>240</v>
      </c>
      <c r="D138" s="4" t="s">
        <v>9</v>
      </c>
      <c r="E138" s="4">
        <v>71</v>
      </c>
      <c r="F138" s="4">
        <v>52</v>
      </c>
      <c r="G138" s="4">
        <f>AB18</f>
        <v>0</v>
      </c>
      <c r="H138" s="14">
        <f>G138*E138/1000</f>
        <v>0</v>
      </c>
      <c r="I138" s="115">
        <v>25.49</v>
      </c>
      <c r="J138" s="115">
        <v>6.9</v>
      </c>
      <c r="K138" s="115">
        <v>20.32</v>
      </c>
      <c r="L138" s="115">
        <f>(I138+K138)*4+J138*9</f>
        <v>245.34</v>
      </c>
      <c r="M138" s="115">
        <v>34.56</v>
      </c>
      <c r="N138" s="115">
        <v>72.98</v>
      </c>
      <c r="O138" s="115">
        <v>374.44</v>
      </c>
      <c r="P138" s="115">
        <v>4.47</v>
      </c>
      <c r="Q138" s="115">
        <v>0.23</v>
      </c>
      <c r="R138" s="115">
        <v>0</v>
      </c>
      <c r="S138" s="115">
        <v>9.97</v>
      </c>
      <c r="T138" s="115">
        <v>0</v>
      </c>
      <c r="U138" s="115">
        <v>0</v>
      </c>
      <c r="V138" s="115">
        <v>0</v>
      </c>
      <c r="W138" s="115">
        <v>26.66</v>
      </c>
      <c r="X138" s="113">
        <v>259</v>
      </c>
      <c r="Y138" s="96"/>
    </row>
    <row r="139" spans="1:25" ht="15">
      <c r="A139" s="4">
        <v>3</v>
      </c>
      <c r="B139" s="28" t="s">
        <v>22</v>
      </c>
      <c r="C139" s="4">
        <v>50</v>
      </c>
      <c r="D139" s="4" t="s">
        <v>11</v>
      </c>
      <c r="E139" s="4">
        <v>50</v>
      </c>
      <c r="F139" s="4">
        <v>50</v>
      </c>
      <c r="G139" s="64">
        <f>AB33</f>
        <v>56</v>
      </c>
      <c r="H139" s="14">
        <f>G139*E139/1000</f>
        <v>2.8</v>
      </c>
      <c r="I139" s="115">
        <v>3.06</v>
      </c>
      <c r="J139" s="115">
        <v>9.54</v>
      </c>
      <c r="K139" s="115">
        <v>18.28</v>
      </c>
      <c r="L139" s="115">
        <f>(I139+K139)*4+J139*9</f>
        <v>171.22</v>
      </c>
      <c r="M139" s="115">
        <v>11.63</v>
      </c>
      <c r="N139" s="115">
        <v>0</v>
      </c>
      <c r="O139" s="115">
        <v>0</v>
      </c>
      <c r="P139" s="115">
        <v>0.78</v>
      </c>
      <c r="Q139" s="115">
        <v>0.07</v>
      </c>
      <c r="R139" s="115">
        <v>0.03</v>
      </c>
      <c r="S139" s="115">
        <v>0</v>
      </c>
      <c r="T139" s="115">
        <v>0</v>
      </c>
      <c r="U139" s="115">
        <v>0</v>
      </c>
      <c r="V139" s="115">
        <v>0</v>
      </c>
      <c r="W139" s="115">
        <v>0</v>
      </c>
      <c r="X139" s="113">
        <v>1</v>
      </c>
      <c r="Y139" s="96"/>
    </row>
    <row r="140" spans="1:25" ht="15">
      <c r="A140" s="4">
        <v>4</v>
      </c>
      <c r="B140" s="28" t="s">
        <v>14</v>
      </c>
      <c r="C140" s="4">
        <v>200</v>
      </c>
      <c r="D140" s="4" t="s">
        <v>12</v>
      </c>
      <c r="E140" s="4">
        <v>15</v>
      </c>
      <c r="F140" s="4">
        <v>15</v>
      </c>
      <c r="G140" s="31" t="e">
        <f>#REF!</f>
        <v>#REF!</v>
      </c>
      <c r="H140" s="14" t="e">
        <f>E140*G140/1000</f>
        <v>#REF!</v>
      </c>
      <c r="I140" s="114">
        <v>0.04</v>
      </c>
      <c r="J140" s="114">
        <v>0</v>
      </c>
      <c r="K140" s="114">
        <v>24.76</v>
      </c>
      <c r="L140" s="115">
        <f>(I140+K140)*4+J140*9</f>
        <v>99.2</v>
      </c>
      <c r="M140" s="115">
        <v>6.4</v>
      </c>
      <c r="N140" s="115">
        <v>0</v>
      </c>
      <c r="O140" s="115">
        <v>3.6</v>
      </c>
      <c r="P140" s="115">
        <v>0.18</v>
      </c>
      <c r="Q140" s="115">
        <v>0.01</v>
      </c>
      <c r="R140" s="115">
        <v>0</v>
      </c>
      <c r="S140" s="115">
        <v>1.08</v>
      </c>
      <c r="T140" s="115">
        <v>0</v>
      </c>
      <c r="U140" s="115">
        <v>0</v>
      </c>
      <c r="V140" s="115">
        <v>0</v>
      </c>
      <c r="W140" s="115">
        <v>0</v>
      </c>
      <c r="X140" s="113">
        <v>349</v>
      </c>
      <c r="Y140" s="96"/>
    </row>
    <row r="141" spans="1:25" ht="15">
      <c r="A141" s="4">
        <v>5</v>
      </c>
      <c r="B141" s="12" t="s">
        <v>154</v>
      </c>
      <c r="C141" s="4">
        <v>145</v>
      </c>
      <c r="D141" s="4" t="s">
        <v>103</v>
      </c>
      <c r="E141" s="31">
        <v>145</v>
      </c>
      <c r="F141" s="31"/>
      <c r="G141" s="31" t="e">
        <f>#REF!</f>
        <v>#REF!</v>
      </c>
      <c r="H141" s="14" t="e">
        <f>E141*G141/1000</f>
        <v>#REF!</v>
      </c>
      <c r="I141" s="115">
        <v>0.56</v>
      </c>
      <c r="J141" s="115">
        <v>0.56</v>
      </c>
      <c r="K141" s="115">
        <v>13.72</v>
      </c>
      <c r="L141" s="115">
        <f>(I141+K141)*4+J141*9</f>
        <v>62.16</v>
      </c>
      <c r="M141" s="115">
        <v>22.4</v>
      </c>
      <c r="N141" s="115">
        <v>0</v>
      </c>
      <c r="O141" s="115">
        <v>0</v>
      </c>
      <c r="P141" s="115">
        <v>3.08</v>
      </c>
      <c r="Q141" s="115">
        <v>0.04</v>
      </c>
      <c r="R141" s="115">
        <v>0.03</v>
      </c>
      <c r="S141" s="115">
        <v>14</v>
      </c>
      <c r="T141" s="115">
        <v>0</v>
      </c>
      <c r="U141" s="115">
        <v>0</v>
      </c>
      <c r="V141" s="115">
        <v>0</v>
      </c>
      <c r="W141" s="115">
        <v>0</v>
      </c>
      <c r="X141" s="113">
        <v>368</v>
      </c>
      <c r="Y141" s="96"/>
    </row>
    <row r="142" spans="1:25" ht="13.5">
      <c r="A142" s="4"/>
      <c r="B142" s="12"/>
      <c r="C142" s="4"/>
      <c r="D142" s="4" t="s">
        <v>89</v>
      </c>
      <c r="E142" s="4">
        <v>3.5</v>
      </c>
      <c r="F142" s="4">
        <v>3.5</v>
      </c>
      <c r="G142" s="4">
        <f>AB32</f>
        <v>16</v>
      </c>
      <c r="H142" s="14">
        <f>E142*G142/1000</f>
        <v>0.06</v>
      </c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91"/>
      <c r="Y142" s="96"/>
    </row>
    <row r="143" spans="1:25" ht="13.5">
      <c r="A143" s="4"/>
      <c r="B143" s="12"/>
      <c r="C143" s="4"/>
      <c r="D143" s="12"/>
      <c r="E143" s="4"/>
      <c r="F143" s="4"/>
      <c r="G143" s="37"/>
      <c r="H143" s="54" t="e">
        <f aca="true" t="shared" si="20" ref="H143:W143">SUM(H136:H142)</f>
        <v>#REF!</v>
      </c>
      <c r="I143" s="54">
        <f t="shared" si="20"/>
        <v>33.14</v>
      </c>
      <c r="J143" s="54">
        <f t="shared" si="20"/>
        <v>22.11</v>
      </c>
      <c r="K143" s="54">
        <f t="shared" si="20"/>
        <v>94</v>
      </c>
      <c r="L143" s="54">
        <f t="shared" si="20"/>
        <v>707.55</v>
      </c>
      <c r="M143" s="54">
        <f t="shared" si="20"/>
        <v>99.94</v>
      </c>
      <c r="N143" s="54">
        <f t="shared" si="20"/>
        <v>73.91</v>
      </c>
      <c r="O143" s="54">
        <f t="shared" si="20"/>
        <v>378.04</v>
      </c>
      <c r="P143" s="54">
        <f t="shared" si="20"/>
        <v>8.51</v>
      </c>
      <c r="Q143" s="54">
        <f t="shared" si="20"/>
        <v>0.45</v>
      </c>
      <c r="R143" s="54">
        <f t="shared" si="20"/>
        <v>0.12</v>
      </c>
      <c r="S143" s="54">
        <f t="shared" si="20"/>
        <v>32.58</v>
      </c>
      <c r="T143" s="54">
        <f t="shared" si="20"/>
        <v>0</v>
      </c>
      <c r="U143" s="54">
        <f t="shared" si="20"/>
        <v>0</v>
      </c>
      <c r="V143" s="54">
        <f t="shared" si="20"/>
        <v>0</v>
      </c>
      <c r="W143" s="54">
        <f t="shared" si="20"/>
        <v>26.66</v>
      </c>
      <c r="X143" s="97"/>
      <c r="Y143" s="96"/>
    </row>
    <row r="144" spans="1:25" ht="13.5">
      <c r="A144" s="19"/>
      <c r="B144" s="18"/>
      <c r="C144" s="19"/>
      <c r="D144" s="18"/>
      <c r="E144" s="19"/>
      <c r="F144" s="19"/>
      <c r="G144" s="8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93"/>
      <c r="Y144" s="96"/>
    </row>
    <row r="145" spans="1:25" ht="13.5">
      <c r="A145" s="24"/>
      <c r="B145" s="60"/>
      <c r="C145" s="24"/>
      <c r="D145" s="24"/>
      <c r="Y145" s="96"/>
    </row>
    <row r="146" spans="1:25" ht="13.5">
      <c r="A146" s="24"/>
      <c r="B146" s="60" t="s">
        <v>26</v>
      </c>
      <c r="C146" s="21"/>
      <c r="D146" s="24"/>
      <c r="Y146" s="96"/>
    </row>
    <row r="147" spans="1:25" ht="27">
      <c r="A147" s="7" t="s">
        <v>0</v>
      </c>
      <c r="B147" s="7"/>
      <c r="C147" s="7" t="s">
        <v>1</v>
      </c>
      <c r="D147" s="67" t="s">
        <v>16</v>
      </c>
      <c r="E147" s="66" t="s">
        <v>5</v>
      </c>
      <c r="F147" s="66" t="s">
        <v>36</v>
      </c>
      <c r="G147" s="66" t="s">
        <v>17</v>
      </c>
      <c r="H147" s="66" t="s">
        <v>18</v>
      </c>
      <c r="I147" s="125" t="s">
        <v>129</v>
      </c>
      <c r="J147" s="126"/>
      <c r="K147" s="126"/>
      <c r="L147" s="127"/>
      <c r="M147" s="125" t="s">
        <v>134</v>
      </c>
      <c r="N147" s="126"/>
      <c r="O147" s="126"/>
      <c r="P147" s="127"/>
      <c r="Q147" s="125" t="s">
        <v>135</v>
      </c>
      <c r="R147" s="126"/>
      <c r="S147" s="126"/>
      <c r="T147" s="126"/>
      <c r="U147" s="126"/>
      <c r="V147" s="126"/>
      <c r="W147" s="127"/>
      <c r="X147" s="109" t="s">
        <v>119</v>
      </c>
      <c r="Y147" s="96"/>
    </row>
    <row r="148" spans="1:25" ht="13.5">
      <c r="A148" s="7"/>
      <c r="B148" s="7"/>
      <c r="C148" s="7"/>
      <c r="D148" s="67"/>
      <c r="E148" s="66"/>
      <c r="F148" s="66"/>
      <c r="G148" s="66"/>
      <c r="H148" s="66"/>
      <c r="I148" s="66" t="s">
        <v>43</v>
      </c>
      <c r="J148" s="66" t="s">
        <v>44</v>
      </c>
      <c r="K148" s="66" t="s">
        <v>45</v>
      </c>
      <c r="L148" s="66" t="s">
        <v>46</v>
      </c>
      <c r="M148" s="66" t="s">
        <v>130</v>
      </c>
      <c r="N148" s="66" t="s">
        <v>131</v>
      </c>
      <c r="O148" s="66" t="s">
        <v>132</v>
      </c>
      <c r="P148" s="66" t="s">
        <v>133</v>
      </c>
      <c r="Q148" s="66" t="s">
        <v>145</v>
      </c>
      <c r="R148" s="66" t="s">
        <v>146</v>
      </c>
      <c r="S148" s="66" t="s">
        <v>136</v>
      </c>
      <c r="T148" s="66" t="s">
        <v>139</v>
      </c>
      <c r="U148" s="66" t="s">
        <v>140</v>
      </c>
      <c r="V148" s="66" t="s">
        <v>141</v>
      </c>
      <c r="W148" s="66" t="s">
        <v>137</v>
      </c>
      <c r="X148" s="107"/>
      <c r="Y148" s="96"/>
    </row>
    <row r="149" spans="1:25" ht="13.5">
      <c r="A149" s="7"/>
      <c r="B149" s="57" t="s">
        <v>112</v>
      </c>
      <c r="C149" s="7" t="s">
        <v>19</v>
      </c>
      <c r="D149" s="7"/>
      <c r="E149" s="4" t="s">
        <v>19</v>
      </c>
      <c r="F149" s="4" t="s">
        <v>19</v>
      </c>
      <c r="G149" s="4" t="s">
        <v>20</v>
      </c>
      <c r="H149" s="4" t="s">
        <v>21</v>
      </c>
      <c r="I149" s="106"/>
      <c r="J149" s="106"/>
      <c r="K149" s="106"/>
      <c r="L149" s="10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110"/>
      <c r="Y149" s="96"/>
    </row>
    <row r="150" spans="1:25" ht="15">
      <c r="A150" s="4">
        <v>1</v>
      </c>
      <c r="B150" s="10" t="s">
        <v>60</v>
      </c>
      <c r="C150" s="11">
        <v>240</v>
      </c>
      <c r="D150" s="11" t="s">
        <v>50</v>
      </c>
      <c r="E150" s="17">
        <v>101</v>
      </c>
      <c r="F150" s="17">
        <v>89</v>
      </c>
      <c r="G150" s="4" t="e">
        <f>#REF!</f>
        <v>#REF!</v>
      </c>
      <c r="H150" s="14" t="e">
        <f aca="true" t="shared" si="21" ref="H150:H156">G150*E150/1000</f>
        <v>#REF!</v>
      </c>
      <c r="I150" s="137">
        <v>22.42</v>
      </c>
      <c r="J150" s="137">
        <v>18.8</v>
      </c>
      <c r="K150" s="137">
        <v>39.46</v>
      </c>
      <c r="L150" s="124">
        <f>(I150+K150)*4+J150*9</f>
        <v>416.72</v>
      </c>
      <c r="M150" s="41">
        <v>81.05</v>
      </c>
      <c r="N150" s="14">
        <v>52.53</v>
      </c>
      <c r="O150" s="14">
        <v>220.38</v>
      </c>
      <c r="P150" s="14">
        <v>2.42</v>
      </c>
      <c r="Q150" s="14">
        <v>0.07</v>
      </c>
      <c r="R150" s="14">
        <v>0.06</v>
      </c>
      <c r="S150" s="14">
        <v>1.11</v>
      </c>
      <c r="T150" s="14">
        <v>0</v>
      </c>
      <c r="U150" s="14">
        <v>0</v>
      </c>
      <c r="V150" s="14">
        <v>0</v>
      </c>
      <c r="W150" s="14">
        <v>53.07</v>
      </c>
      <c r="X150" s="91">
        <v>291</v>
      </c>
      <c r="Y150" s="96"/>
    </row>
    <row r="151" spans="1:25" ht="15">
      <c r="A151" s="13">
        <v>2</v>
      </c>
      <c r="B151" s="3" t="s">
        <v>166</v>
      </c>
      <c r="C151" s="4">
        <v>60</v>
      </c>
      <c r="D151" s="4"/>
      <c r="E151" s="17"/>
      <c r="F151" s="17"/>
      <c r="G151" s="50"/>
      <c r="H151" s="14"/>
      <c r="I151" s="115">
        <v>0.64</v>
      </c>
      <c r="J151" s="115">
        <v>3.97</v>
      </c>
      <c r="K151" s="115">
        <v>2.08</v>
      </c>
      <c r="L151" s="115">
        <f>(I151+K151)*4+J151*9</f>
        <v>46.61</v>
      </c>
      <c r="M151" s="115">
        <v>11.21</v>
      </c>
      <c r="N151" s="115">
        <v>0</v>
      </c>
      <c r="O151" s="115">
        <v>0</v>
      </c>
      <c r="P151" s="115">
        <v>0.44</v>
      </c>
      <c r="Q151" s="115">
        <v>0.03</v>
      </c>
      <c r="R151" s="115">
        <v>0.02</v>
      </c>
      <c r="S151" s="115">
        <v>14.94</v>
      </c>
      <c r="T151" s="115">
        <v>0</v>
      </c>
      <c r="U151" s="115">
        <v>0</v>
      </c>
      <c r="V151" s="115">
        <v>0</v>
      </c>
      <c r="W151" s="115">
        <v>0</v>
      </c>
      <c r="X151" s="113">
        <v>15</v>
      </c>
      <c r="Y151" s="96"/>
    </row>
    <row r="152" spans="1:25" ht="15">
      <c r="A152" s="4">
        <v>3</v>
      </c>
      <c r="B152" s="12" t="s">
        <v>22</v>
      </c>
      <c r="C152" s="4">
        <v>50</v>
      </c>
      <c r="D152" s="4" t="s">
        <v>11</v>
      </c>
      <c r="E152" s="4">
        <v>50</v>
      </c>
      <c r="F152" s="4">
        <v>50</v>
      </c>
      <c r="G152" s="4">
        <f>AB33</f>
        <v>56</v>
      </c>
      <c r="H152" s="26">
        <f t="shared" si="21"/>
        <v>2.8</v>
      </c>
      <c r="I152" s="115">
        <v>3.06</v>
      </c>
      <c r="J152" s="115">
        <v>9.54</v>
      </c>
      <c r="K152" s="115">
        <v>18.28</v>
      </c>
      <c r="L152" s="115">
        <f>(I152+K152)*4+J152*9</f>
        <v>171.22</v>
      </c>
      <c r="M152" s="115">
        <v>11.63</v>
      </c>
      <c r="N152" s="115">
        <v>0</v>
      </c>
      <c r="O152" s="115">
        <v>0</v>
      </c>
      <c r="P152" s="115">
        <v>0.78</v>
      </c>
      <c r="Q152" s="115">
        <v>0.07</v>
      </c>
      <c r="R152" s="115">
        <v>0.03</v>
      </c>
      <c r="S152" s="115">
        <v>0</v>
      </c>
      <c r="T152" s="115">
        <v>0</v>
      </c>
      <c r="U152" s="115">
        <v>0</v>
      </c>
      <c r="V152" s="115">
        <v>0</v>
      </c>
      <c r="W152" s="115">
        <v>0</v>
      </c>
      <c r="X152" s="113">
        <v>1</v>
      </c>
      <c r="Y152" s="96"/>
    </row>
    <row r="153" spans="1:25" ht="15">
      <c r="A153" s="13">
        <v>4</v>
      </c>
      <c r="B153" s="3" t="s">
        <v>39</v>
      </c>
      <c r="C153" s="13">
        <v>10</v>
      </c>
      <c r="D153" s="4" t="s">
        <v>15</v>
      </c>
      <c r="E153" s="4">
        <v>10</v>
      </c>
      <c r="F153" s="4">
        <v>10</v>
      </c>
      <c r="G153" s="4">
        <f>AB9</f>
        <v>318</v>
      </c>
      <c r="H153" s="26">
        <f t="shared" si="21"/>
        <v>3.18</v>
      </c>
      <c r="I153" s="115">
        <v>2.32</v>
      </c>
      <c r="J153" s="115">
        <v>2.95</v>
      </c>
      <c r="K153" s="115">
        <v>0</v>
      </c>
      <c r="L153" s="115">
        <f>(I153+K153)*4+J153*9</f>
        <v>35.83</v>
      </c>
      <c r="M153" s="115">
        <v>88</v>
      </c>
      <c r="N153" s="115">
        <v>3.5</v>
      </c>
      <c r="O153" s="115">
        <v>50</v>
      </c>
      <c r="P153" s="115">
        <v>0.1</v>
      </c>
      <c r="Q153" s="115">
        <v>0</v>
      </c>
      <c r="R153" s="115">
        <v>0</v>
      </c>
      <c r="S153" s="115">
        <v>0.07</v>
      </c>
      <c r="T153" s="115">
        <v>0</v>
      </c>
      <c r="U153" s="115">
        <v>0</v>
      </c>
      <c r="V153" s="115">
        <v>0</v>
      </c>
      <c r="W153" s="115">
        <v>26</v>
      </c>
      <c r="X153" s="113">
        <v>15</v>
      </c>
      <c r="Y153" s="96"/>
    </row>
    <row r="154" spans="1:25" ht="15">
      <c r="A154" s="4">
        <v>5</v>
      </c>
      <c r="B154" s="3" t="s">
        <v>101</v>
      </c>
      <c r="C154" s="13">
        <v>200</v>
      </c>
      <c r="D154" s="4" t="s">
        <v>102</v>
      </c>
      <c r="E154" s="4">
        <v>3</v>
      </c>
      <c r="F154" s="4">
        <v>3</v>
      </c>
      <c r="G154" s="4" t="e">
        <f>#REF!</f>
        <v>#REF!</v>
      </c>
      <c r="H154" s="26" t="e">
        <f t="shared" si="21"/>
        <v>#REF!</v>
      </c>
      <c r="I154" s="115">
        <v>3.52</v>
      </c>
      <c r="J154" s="115">
        <v>3.72</v>
      </c>
      <c r="K154" s="115">
        <v>25.49</v>
      </c>
      <c r="L154" s="115">
        <f>(I154+K154)*4+J154*9</f>
        <v>149.52</v>
      </c>
      <c r="M154" s="115">
        <v>122</v>
      </c>
      <c r="N154" s="115">
        <v>14</v>
      </c>
      <c r="O154" s="115">
        <v>90</v>
      </c>
      <c r="P154" s="115">
        <v>0.56</v>
      </c>
      <c r="Q154" s="115">
        <v>0.04</v>
      </c>
      <c r="R154" s="115">
        <v>0</v>
      </c>
      <c r="S154" s="115">
        <v>1.3</v>
      </c>
      <c r="T154" s="115">
        <v>0</v>
      </c>
      <c r="U154" s="115">
        <v>0</v>
      </c>
      <c r="V154" s="115">
        <v>0</v>
      </c>
      <c r="W154" s="115">
        <v>0.01</v>
      </c>
      <c r="X154" s="113">
        <v>382</v>
      </c>
      <c r="Y154" s="96"/>
    </row>
    <row r="155" spans="1:25" ht="15">
      <c r="A155" s="13">
        <v>6</v>
      </c>
      <c r="B155" s="12" t="s">
        <v>56</v>
      </c>
      <c r="C155" s="13">
        <v>135</v>
      </c>
      <c r="D155" s="4" t="s">
        <v>106</v>
      </c>
      <c r="E155" s="4">
        <v>135</v>
      </c>
      <c r="F155" s="4"/>
      <c r="G155" s="4">
        <f>AB17</f>
        <v>130</v>
      </c>
      <c r="H155" s="26">
        <f t="shared" si="21"/>
        <v>17.55</v>
      </c>
      <c r="I155" s="115">
        <v>1.95</v>
      </c>
      <c r="J155" s="115">
        <v>0.65</v>
      </c>
      <c r="K155" s="115">
        <v>10.4</v>
      </c>
      <c r="L155" s="115">
        <f>(I155+K155)*4+J155*9</f>
        <v>55.25</v>
      </c>
      <c r="M155" s="115">
        <v>10.4</v>
      </c>
      <c r="N155" s="115">
        <v>0</v>
      </c>
      <c r="O155" s="115">
        <v>0</v>
      </c>
      <c r="P155" s="115">
        <v>0.8</v>
      </c>
      <c r="Q155" s="115">
        <v>0.05</v>
      </c>
      <c r="R155" s="115">
        <v>0.06</v>
      </c>
      <c r="S155" s="115">
        <v>13</v>
      </c>
      <c r="T155" s="115">
        <v>0</v>
      </c>
      <c r="U155" s="115">
        <v>0</v>
      </c>
      <c r="V155" s="115">
        <v>0</v>
      </c>
      <c r="W155" s="115">
        <v>0</v>
      </c>
      <c r="X155" s="113">
        <v>368</v>
      </c>
      <c r="Y155" s="96"/>
    </row>
    <row r="156" spans="1:25" ht="13.5">
      <c r="A156" s="4"/>
      <c r="B156" s="12"/>
      <c r="C156" s="13"/>
      <c r="D156" s="4" t="s">
        <v>89</v>
      </c>
      <c r="E156" s="4">
        <v>3</v>
      </c>
      <c r="F156" s="4">
        <v>3</v>
      </c>
      <c r="G156" s="4">
        <f>AB32</f>
        <v>16</v>
      </c>
      <c r="H156" s="26">
        <f t="shared" si="21"/>
        <v>0.05</v>
      </c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91"/>
      <c r="Y156" s="96"/>
    </row>
    <row r="157" spans="1:25" ht="13.5">
      <c r="A157" s="4"/>
      <c r="B157" s="4"/>
      <c r="C157" s="4"/>
      <c r="D157" s="4"/>
      <c r="E157" s="4"/>
      <c r="F157" s="4"/>
      <c r="G157" s="31"/>
      <c r="H157" s="54" t="e">
        <f aca="true" t="shared" si="22" ref="H157:W157">SUM(H150:H156)</f>
        <v>#REF!</v>
      </c>
      <c r="I157" s="54">
        <f t="shared" si="22"/>
        <v>33.91</v>
      </c>
      <c r="J157" s="54">
        <f t="shared" si="22"/>
        <v>39.63</v>
      </c>
      <c r="K157" s="54">
        <f t="shared" si="22"/>
        <v>95.71</v>
      </c>
      <c r="L157" s="54">
        <f t="shared" si="22"/>
        <v>875.15</v>
      </c>
      <c r="M157" s="54">
        <f t="shared" si="22"/>
        <v>324.29</v>
      </c>
      <c r="N157" s="54">
        <f t="shared" si="22"/>
        <v>70.03</v>
      </c>
      <c r="O157" s="54">
        <f t="shared" si="22"/>
        <v>360.38</v>
      </c>
      <c r="P157" s="54">
        <f t="shared" si="22"/>
        <v>5.1</v>
      </c>
      <c r="Q157" s="54">
        <f t="shared" si="22"/>
        <v>0.26</v>
      </c>
      <c r="R157" s="54">
        <f t="shared" si="22"/>
        <v>0.17</v>
      </c>
      <c r="S157" s="54">
        <f t="shared" si="22"/>
        <v>30.42</v>
      </c>
      <c r="T157" s="54">
        <f t="shared" si="22"/>
        <v>0</v>
      </c>
      <c r="U157" s="54">
        <f t="shared" si="22"/>
        <v>0</v>
      </c>
      <c r="V157" s="54">
        <f t="shared" si="22"/>
        <v>0</v>
      </c>
      <c r="W157" s="54">
        <f t="shared" si="22"/>
        <v>79.08</v>
      </c>
      <c r="X157" s="54"/>
      <c r="Y157" s="96"/>
    </row>
    <row r="158" spans="1:25" ht="13.5">
      <c r="A158" s="4"/>
      <c r="B158" s="58" t="s">
        <v>113</v>
      </c>
      <c r="C158" s="7"/>
      <c r="D158" s="7"/>
      <c r="E158" s="4"/>
      <c r="F158" s="4"/>
      <c r="G158" s="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91"/>
      <c r="Y158" s="96"/>
    </row>
    <row r="159" spans="1:25" ht="15">
      <c r="A159" s="4">
        <v>1</v>
      </c>
      <c r="B159" s="3" t="s">
        <v>49</v>
      </c>
      <c r="C159" s="4">
        <v>250</v>
      </c>
      <c r="D159" s="7" t="s">
        <v>2</v>
      </c>
      <c r="E159" s="4">
        <v>106</v>
      </c>
      <c r="F159" s="4">
        <v>75</v>
      </c>
      <c r="G159" s="4" t="e">
        <f>#REF!</f>
        <v>#REF!</v>
      </c>
      <c r="H159" s="14" t="e">
        <f>G159*E159/1000</f>
        <v>#REF!</v>
      </c>
      <c r="I159" s="115">
        <v>2.69</v>
      </c>
      <c r="J159" s="115">
        <v>2.84</v>
      </c>
      <c r="K159" s="115">
        <v>17.14</v>
      </c>
      <c r="L159" s="115">
        <f>(I159+K159)*4+J159*9</f>
        <v>104.88</v>
      </c>
      <c r="M159" s="115">
        <v>24.6</v>
      </c>
      <c r="N159" s="115">
        <v>27</v>
      </c>
      <c r="O159" s="115">
        <v>66.65</v>
      </c>
      <c r="P159" s="115">
        <v>1.09</v>
      </c>
      <c r="Q159" s="115">
        <v>0.11</v>
      </c>
      <c r="R159" s="115">
        <v>0</v>
      </c>
      <c r="S159" s="115">
        <v>8.25</v>
      </c>
      <c r="T159" s="115">
        <v>0</v>
      </c>
      <c r="U159" s="115">
        <v>0</v>
      </c>
      <c r="V159" s="115">
        <v>0</v>
      </c>
      <c r="W159" s="115">
        <v>0</v>
      </c>
      <c r="X159" s="113">
        <v>103</v>
      </c>
      <c r="Y159" s="96"/>
    </row>
    <row r="160" spans="1:25" ht="13.5">
      <c r="A160" s="2"/>
      <c r="B160" s="3" t="s">
        <v>58</v>
      </c>
      <c r="C160" s="4"/>
      <c r="D160" s="4" t="s">
        <v>52</v>
      </c>
      <c r="E160" s="4">
        <v>10</v>
      </c>
      <c r="F160" s="4">
        <v>10</v>
      </c>
      <c r="G160" s="4">
        <f>AB29</f>
        <v>47</v>
      </c>
      <c r="H160" s="14">
        <f>G160*E160/1000</f>
        <v>0.47</v>
      </c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91"/>
      <c r="Y160" s="96"/>
    </row>
    <row r="161" spans="1:25" ht="15">
      <c r="A161" s="4">
        <v>2</v>
      </c>
      <c r="B161" s="10" t="s">
        <v>60</v>
      </c>
      <c r="C161" s="11">
        <v>240</v>
      </c>
      <c r="D161" s="11" t="s">
        <v>50</v>
      </c>
      <c r="E161" s="17">
        <v>102</v>
      </c>
      <c r="F161" s="17">
        <v>89</v>
      </c>
      <c r="G161" s="87" t="e">
        <f>#REF!</f>
        <v>#REF!</v>
      </c>
      <c r="H161" s="14" t="e">
        <f>G161*E161/1000</f>
        <v>#REF!</v>
      </c>
      <c r="I161" s="137">
        <v>22.42</v>
      </c>
      <c r="J161" s="137">
        <v>18.8</v>
      </c>
      <c r="K161" s="137">
        <v>39.46</v>
      </c>
      <c r="L161" s="124">
        <f>(I161+K161)*4+J161*9</f>
        <v>416.72</v>
      </c>
      <c r="M161" s="41">
        <v>81.05</v>
      </c>
      <c r="N161" s="14">
        <v>52.53</v>
      </c>
      <c r="O161" s="14">
        <v>220.38</v>
      </c>
      <c r="P161" s="14">
        <v>2.42</v>
      </c>
      <c r="Q161" s="14">
        <v>0.07</v>
      </c>
      <c r="R161" s="14">
        <v>0.06</v>
      </c>
      <c r="S161" s="14">
        <v>1.11</v>
      </c>
      <c r="T161" s="14">
        <v>0</v>
      </c>
      <c r="U161" s="14">
        <v>0</v>
      </c>
      <c r="V161" s="14">
        <v>0</v>
      </c>
      <c r="W161" s="14">
        <v>53.07</v>
      </c>
      <c r="X161" s="91">
        <v>291</v>
      </c>
      <c r="Y161" s="96"/>
    </row>
    <row r="162" spans="1:25" ht="15">
      <c r="A162" s="4">
        <v>3</v>
      </c>
      <c r="B162" s="3" t="s">
        <v>166</v>
      </c>
      <c r="C162" s="4">
        <v>60</v>
      </c>
      <c r="D162" s="4"/>
      <c r="E162" s="17"/>
      <c r="F162" s="17"/>
      <c r="G162" s="50"/>
      <c r="H162" s="14"/>
      <c r="I162" s="115">
        <v>0.64</v>
      </c>
      <c r="J162" s="115">
        <v>3.97</v>
      </c>
      <c r="K162" s="115">
        <v>2.08</v>
      </c>
      <c r="L162" s="115">
        <f>(I162+K162)*4+J162*9</f>
        <v>46.61</v>
      </c>
      <c r="M162" s="115">
        <v>11.21</v>
      </c>
      <c r="N162" s="115">
        <v>0</v>
      </c>
      <c r="O162" s="115">
        <v>0</v>
      </c>
      <c r="P162" s="115">
        <v>0.44</v>
      </c>
      <c r="Q162" s="115">
        <v>0.03</v>
      </c>
      <c r="R162" s="115">
        <v>0.02</v>
      </c>
      <c r="S162" s="115">
        <v>14.94</v>
      </c>
      <c r="T162" s="115">
        <v>0</v>
      </c>
      <c r="U162" s="115">
        <v>0</v>
      </c>
      <c r="V162" s="115">
        <v>0</v>
      </c>
      <c r="W162" s="115">
        <v>0</v>
      </c>
      <c r="X162" s="113">
        <v>15</v>
      </c>
      <c r="Y162" s="96"/>
    </row>
    <row r="163" spans="1:32" ht="15">
      <c r="A163" s="7">
        <v>4</v>
      </c>
      <c r="B163" s="12" t="s">
        <v>22</v>
      </c>
      <c r="C163" s="4">
        <v>50</v>
      </c>
      <c r="D163" s="4" t="s">
        <v>11</v>
      </c>
      <c r="E163" s="31">
        <v>50</v>
      </c>
      <c r="F163" s="31">
        <v>50</v>
      </c>
      <c r="G163" s="31">
        <f>AB33</f>
        <v>56</v>
      </c>
      <c r="H163" s="14">
        <f>G163*E163/1000</f>
        <v>2.8</v>
      </c>
      <c r="I163" s="115">
        <v>3.06</v>
      </c>
      <c r="J163" s="115">
        <v>9.54</v>
      </c>
      <c r="K163" s="115">
        <v>18.28</v>
      </c>
      <c r="L163" s="115">
        <f>(I163+K163)*4+J163*9</f>
        <v>171.22</v>
      </c>
      <c r="M163" s="115">
        <v>11.63</v>
      </c>
      <c r="N163" s="115">
        <v>0</v>
      </c>
      <c r="O163" s="115">
        <v>0</v>
      </c>
      <c r="P163" s="115">
        <v>0.78</v>
      </c>
      <c r="Q163" s="115">
        <v>0.07</v>
      </c>
      <c r="R163" s="115">
        <v>0.03</v>
      </c>
      <c r="S163" s="115">
        <v>0</v>
      </c>
      <c r="T163" s="115">
        <v>0</v>
      </c>
      <c r="U163" s="115">
        <v>0</v>
      </c>
      <c r="V163" s="115">
        <v>0</v>
      </c>
      <c r="W163" s="115">
        <v>0</v>
      </c>
      <c r="X163" s="113">
        <v>1</v>
      </c>
      <c r="Y163" s="96"/>
      <c r="AC163" s="19"/>
      <c r="AD163" s="19"/>
      <c r="AE163" s="19"/>
      <c r="AF163" s="20"/>
    </row>
    <row r="164" spans="1:32" ht="15">
      <c r="A164" s="7">
        <v>5</v>
      </c>
      <c r="B164" s="28" t="s">
        <v>14</v>
      </c>
      <c r="C164" s="4">
        <v>200</v>
      </c>
      <c r="D164" s="4" t="s">
        <v>12</v>
      </c>
      <c r="E164" s="4">
        <v>15</v>
      </c>
      <c r="F164" s="4">
        <v>15</v>
      </c>
      <c r="G164" s="31" t="e">
        <f>#REF!</f>
        <v>#REF!</v>
      </c>
      <c r="H164" s="14" t="e">
        <f>G164*E164/1000</f>
        <v>#REF!</v>
      </c>
      <c r="I164" s="114">
        <v>0.04</v>
      </c>
      <c r="J164" s="114">
        <v>0</v>
      </c>
      <c r="K164" s="114">
        <v>24.76</v>
      </c>
      <c r="L164" s="115">
        <f>(I164+K164)*4+J164*9</f>
        <v>99.2</v>
      </c>
      <c r="M164" s="115">
        <v>6.4</v>
      </c>
      <c r="N164" s="115">
        <v>0</v>
      </c>
      <c r="O164" s="115">
        <v>3.6</v>
      </c>
      <c r="P164" s="115">
        <v>0.18</v>
      </c>
      <c r="Q164" s="115">
        <v>0.01</v>
      </c>
      <c r="R164" s="115">
        <v>0</v>
      </c>
      <c r="S164" s="115">
        <v>1.08</v>
      </c>
      <c r="T164" s="115">
        <v>0</v>
      </c>
      <c r="U164" s="115">
        <v>0</v>
      </c>
      <c r="V164" s="115">
        <v>0</v>
      </c>
      <c r="W164" s="115">
        <v>0</v>
      </c>
      <c r="X164" s="113">
        <v>349</v>
      </c>
      <c r="Y164" s="96"/>
      <c r="AC164" s="19"/>
      <c r="AD164" s="19"/>
      <c r="AE164" s="19"/>
      <c r="AF164" s="20"/>
    </row>
    <row r="165" spans="1:28" ht="15">
      <c r="A165" s="4">
        <v>6</v>
      </c>
      <c r="B165" s="12" t="s">
        <v>56</v>
      </c>
      <c r="C165" s="4">
        <v>150</v>
      </c>
      <c r="D165" s="4" t="s">
        <v>106</v>
      </c>
      <c r="E165" s="4">
        <v>150</v>
      </c>
      <c r="F165" s="4"/>
      <c r="G165" s="4">
        <f>AB17</f>
        <v>130</v>
      </c>
      <c r="H165" s="14">
        <f>G165*E165/1000</f>
        <v>19.5</v>
      </c>
      <c r="I165" s="115">
        <v>2.25</v>
      </c>
      <c r="J165" s="115">
        <v>0.75</v>
      </c>
      <c r="K165" s="115">
        <v>12</v>
      </c>
      <c r="L165" s="115">
        <f>(I165+K165)*4+J165*9</f>
        <v>63.75</v>
      </c>
      <c r="M165" s="115">
        <v>12</v>
      </c>
      <c r="N165" s="115">
        <v>0</v>
      </c>
      <c r="O165" s="115">
        <v>0</v>
      </c>
      <c r="P165" s="115">
        <v>0.9</v>
      </c>
      <c r="Q165" s="115">
        <v>0.06</v>
      </c>
      <c r="R165" s="115">
        <v>0.075</v>
      </c>
      <c r="S165" s="115">
        <v>15</v>
      </c>
      <c r="T165" s="115">
        <v>0</v>
      </c>
      <c r="U165" s="115">
        <v>0</v>
      </c>
      <c r="V165" s="115">
        <v>0</v>
      </c>
      <c r="W165" s="115">
        <v>0</v>
      </c>
      <c r="X165" s="113">
        <v>368</v>
      </c>
      <c r="Y165" s="96"/>
      <c r="Z165" s="23"/>
      <c r="AA165" s="23"/>
      <c r="AB165" s="38"/>
    </row>
    <row r="166" spans="1:28" ht="13.5">
      <c r="A166" s="7"/>
      <c r="B166" s="12"/>
      <c r="C166" s="4"/>
      <c r="D166" s="4" t="s">
        <v>89</v>
      </c>
      <c r="E166" s="4">
        <v>4.5</v>
      </c>
      <c r="F166" s="4">
        <v>4.5</v>
      </c>
      <c r="G166" s="4">
        <f>AB32</f>
        <v>16</v>
      </c>
      <c r="H166" s="14">
        <f>G166*E166/1000</f>
        <v>0.07</v>
      </c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91"/>
      <c r="Y166" s="96"/>
      <c r="Z166" s="23"/>
      <c r="AA166" s="23"/>
      <c r="AB166" s="38"/>
    </row>
    <row r="167" spans="1:28" ht="13.5">
      <c r="A167" s="7"/>
      <c r="B167" s="12"/>
      <c r="C167" s="4"/>
      <c r="D167" s="4"/>
      <c r="E167" s="31"/>
      <c r="F167" s="31"/>
      <c r="G167" s="31"/>
      <c r="H167" s="54" t="e">
        <f aca="true" t="shared" si="23" ref="H167:W167">SUM(H159:H166)</f>
        <v>#REF!</v>
      </c>
      <c r="I167" s="54">
        <f t="shared" si="23"/>
        <v>31.1</v>
      </c>
      <c r="J167" s="54">
        <f t="shared" si="23"/>
        <v>35.9</v>
      </c>
      <c r="K167" s="54">
        <f t="shared" si="23"/>
        <v>113.72</v>
      </c>
      <c r="L167" s="54">
        <f t="shared" si="23"/>
        <v>902.38</v>
      </c>
      <c r="M167" s="54">
        <f t="shared" si="23"/>
        <v>146.89</v>
      </c>
      <c r="N167" s="54">
        <f t="shared" si="23"/>
        <v>79.53</v>
      </c>
      <c r="O167" s="54">
        <f t="shared" si="23"/>
        <v>290.63</v>
      </c>
      <c r="P167" s="54">
        <f t="shared" si="23"/>
        <v>5.81</v>
      </c>
      <c r="Q167" s="54">
        <f t="shared" si="23"/>
        <v>0.35</v>
      </c>
      <c r="R167" s="54">
        <f t="shared" si="23"/>
        <v>0.19</v>
      </c>
      <c r="S167" s="54">
        <f t="shared" si="23"/>
        <v>40.38</v>
      </c>
      <c r="T167" s="54">
        <f t="shared" si="23"/>
        <v>0</v>
      </c>
      <c r="U167" s="54">
        <f t="shared" si="23"/>
        <v>0</v>
      </c>
      <c r="V167" s="54">
        <f t="shared" si="23"/>
        <v>0</v>
      </c>
      <c r="W167" s="54">
        <f t="shared" si="23"/>
        <v>53.07</v>
      </c>
      <c r="X167" s="54"/>
      <c r="Y167" s="96"/>
      <c r="Z167" s="23"/>
      <c r="AA167" s="23"/>
      <c r="AB167" s="38"/>
    </row>
    <row r="168" spans="1:28" ht="13.5">
      <c r="A168" s="21"/>
      <c r="B168" s="18"/>
      <c r="C168" s="19"/>
      <c r="D168" s="19"/>
      <c r="E168" s="33"/>
      <c r="F168" s="33"/>
      <c r="G168" s="33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93"/>
      <c r="Y168" s="96"/>
      <c r="Z168" s="23"/>
      <c r="AA168" s="23"/>
      <c r="AB168" s="38"/>
    </row>
    <row r="169" spans="1:28" ht="13.5">
      <c r="A169" s="19"/>
      <c r="B169" s="60"/>
      <c r="C169" s="24"/>
      <c r="D169" s="24"/>
      <c r="Y169" s="96"/>
      <c r="Z169" s="39"/>
      <c r="AA169" s="39"/>
      <c r="AB169" s="38"/>
    </row>
    <row r="170" spans="2:28" ht="13.5">
      <c r="B170" s="52" t="s">
        <v>27</v>
      </c>
      <c r="Y170" s="96"/>
      <c r="Z170" s="6"/>
      <c r="AA170" s="6"/>
      <c r="AB170" s="6"/>
    </row>
    <row r="171" spans="1:28" ht="27">
      <c r="A171" s="7" t="s">
        <v>0</v>
      </c>
      <c r="B171" s="7"/>
      <c r="C171" s="7" t="s">
        <v>1</v>
      </c>
      <c r="D171" s="67" t="s">
        <v>16</v>
      </c>
      <c r="E171" s="66" t="s">
        <v>5</v>
      </c>
      <c r="F171" s="66" t="s">
        <v>36</v>
      </c>
      <c r="G171" s="66" t="s">
        <v>17</v>
      </c>
      <c r="H171" s="66" t="s">
        <v>18</v>
      </c>
      <c r="I171" s="125" t="s">
        <v>129</v>
      </c>
      <c r="J171" s="126"/>
      <c r="K171" s="126"/>
      <c r="L171" s="127"/>
      <c r="M171" s="125" t="s">
        <v>134</v>
      </c>
      <c r="N171" s="126"/>
      <c r="O171" s="126"/>
      <c r="P171" s="127"/>
      <c r="Q171" s="125" t="s">
        <v>135</v>
      </c>
      <c r="R171" s="126"/>
      <c r="S171" s="126"/>
      <c r="T171" s="126"/>
      <c r="U171" s="126"/>
      <c r="V171" s="126"/>
      <c r="W171" s="127"/>
      <c r="X171" s="108" t="s">
        <v>119</v>
      </c>
      <c r="Y171" s="96"/>
      <c r="Z171" s="6"/>
      <c r="AA171" s="6"/>
      <c r="AB171" s="6"/>
    </row>
    <row r="172" spans="1:28" ht="13.5">
      <c r="A172" s="7"/>
      <c r="B172" s="57" t="s">
        <v>112</v>
      </c>
      <c r="C172" s="7" t="s">
        <v>19</v>
      </c>
      <c r="D172" s="7"/>
      <c r="E172" s="4" t="s">
        <v>19</v>
      </c>
      <c r="F172" s="4" t="s">
        <v>19</v>
      </c>
      <c r="G172" s="4" t="s">
        <v>20</v>
      </c>
      <c r="H172" s="4" t="s">
        <v>21</v>
      </c>
      <c r="I172" s="66" t="s">
        <v>43</v>
      </c>
      <c r="J172" s="66" t="s">
        <v>44</v>
      </c>
      <c r="K172" s="66" t="s">
        <v>45</v>
      </c>
      <c r="L172" s="66" t="s">
        <v>46</v>
      </c>
      <c r="M172" s="66" t="s">
        <v>130</v>
      </c>
      <c r="N172" s="66" t="s">
        <v>131</v>
      </c>
      <c r="O172" s="66" t="s">
        <v>132</v>
      </c>
      <c r="P172" s="66" t="s">
        <v>133</v>
      </c>
      <c r="Q172" s="66" t="s">
        <v>145</v>
      </c>
      <c r="R172" s="66" t="s">
        <v>146</v>
      </c>
      <c r="S172" s="66" t="s">
        <v>136</v>
      </c>
      <c r="T172" s="66" t="s">
        <v>139</v>
      </c>
      <c r="U172" s="66" t="s">
        <v>140</v>
      </c>
      <c r="V172" s="66" t="s">
        <v>141</v>
      </c>
      <c r="W172" s="66" t="s">
        <v>137</v>
      </c>
      <c r="X172" s="111"/>
      <c r="Y172" s="96"/>
      <c r="Z172" s="6"/>
      <c r="AA172" s="6"/>
      <c r="AB172" s="6"/>
    </row>
    <row r="173" spans="1:28" ht="15">
      <c r="A173" s="4">
        <v>1</v>
      </c>
      <c r="B173" s="12" t="s">
        <v>123</v>
      </c>
      <c r="C173" s="4">
        <v>120</v>
      </c>
      <c r="D173" s="30" t="s">
        <v>53</v>
      </c>
      <c r="E173" s="30">
        <v>95</v>
      </c>
      <c r="F173" s="30">
        <v>80</v>
      </c>
      <c r="G173" s="14" t="e">
        <f>#REF!</f>
        <v>#REF!</v>
      </c>
      <c r="H173" s="14" t="e">
        <f>E173*G173/1000</f>
        <v>#REF!</v>
      </c>
      <c r="I173" s="14">
        <v>11.1</v>
      </c>
      <c r="J173" s="14">
        <v>6.28</v>
      </c>
      <c r="K173" s="14">
        <v>5.22</v>
      </c>
      <c r="L173" s="115">
        <f aca="true" t="shared" si="24" ref="L173:L179">(I173+K173)*4+J173*9</f>
        <v>121.8</v>
      </c>
      <c r="M173" s="115">
        <v>41.69</v>
      </c>
      <c r="N173" s="115">
        <v>47.82</v>
      </c>
      <c r="O173" s="115">
        <v>190.76</v>
      </c>
      <c r="P173" s="115">
        <v>0.77</v>
      </c>
      <c r="Q173" s="115">
        <v>0.1</v>
      </c>
      <c r="R173" s="115">
        <v>0</v>
      </c>
      <c r="S173" s="115">
        <v>2.68</v>
      </c>
      <c r="T173" s="115">
        <v>0</v>
      </c>
      <c r="U173" s="115">
        <v>0</v>
      </c>
      <c r="V173" s="115">
        <v>0</v>
      </c>
      <c r="W173" s="115">
        <v>0.01</v>
      </c>
      <c r="X173" s="113">
        <v>229</v>
      </c>
      <c r="Y173" s="96"/>
      <c r="Z173" s="6"/>
      <c r="AA173" s="6"/>
      <c r="AB173" s="6"/>
    </row>
    <row r="174" spans="1:28" ht="15">
      <c r="A174" s="4">
        <v>2</v>
      </c>
      <c r="B174" s="12" t="s">
        <v>65</v>
      </c>
      <c r="C174" s="4">
        <v>150</v>
      </c>
      <c r="D174" s="4" t="s">
        <v>2</v>
      </c>
      <c r="E174" s="4">
        <v>182</v>
      </c>
      <c r="F174" s="4">
        <v>128</v>
      </c>
      <c r="G174" s="4" t="e">
        <f>#REF!</f>
        <v>#REF!</v>
      </c>
      <c r="H174" s="14" t="e">
        <f aca="true" t="shared" si="25" ref="H174:H180">E174*G174/1000</f>
        <v>#REF!</v>
      </c>
      <c r="I174" s="119">
        <v>3.4</v>
      </c>
      <c r="J174" s="119">
        <v>6.06</v>
      </c>
      <c r="K174" s="119">
        <v>20.52</v>
      </c>
      <c r="L174" s="115">
        <f t="shared" si="24"/>
        <v>150.22</v>
      </c>
      <c r="M174" s="115">
        <v>41.08</v>
      </c>
      <c r="N174" s="115">
        <v>0</v>
      </c>
      <c r="O174" s="115">
        <v>0</v>
      </c>
      <c r="P174" s="115">
        <v>1.12</v>
      </c>
      <c r="Q174" s="115">
        <v>0.155</v>
      </c>
      <c r="R174" s="115">
        <v>0.12</v>
      </c>
      <c r="S174" s="115">
        <v>20.17</v>
      </c>
      <c r="T174" s="115">
        <v>0</v>
      </c>
      <c r="U174" s="115">
        <v>0</v>
      </c>
      <c r="V174" s="115">
        <v>0</v>
      </c>
      <c r="W174" s="115">
        <v>0</v>
      </c>
      <c r="X174" s="113">
        <v>321</v>
      </c>
      <c r="Y174" s="96"/>
      <c r="Z174" s="6"/>
      <c r="AA174" s="6"/>
      <c r="AB174" s="6"/>
    </row>
    <row r="175" spans="1:28" ht="15">
      <c r="A175" s="4">
        <v>3</v>
      </c>
      <c r="B175" s="12" t="s">
        <v>165</v>
      </c>
      <c r="C175" s="4">
        <v>60</v>
      </c>
      <c r="D175" s="4"/>
      <c r="E175" s="4"/>
      <c r="F175" s="4"/>
      <c r="G175" s="4"/>
      <c r="H175" s="14"/>
      <c r="I175" s="124">
        <v>1.2</v>
      </c>
      <c r="J175" s="124">
        <v>0.48</v>
      </c>
      <c r="K175" s="124">
        <v>2.76</v>
      </c>
      <c r="L175" s="124">
        <f t="shared" si="24"/>
        <v>20.16</v>
      </c>
      <c r="M175" s="115">
        <v>13.8</v>
      </c>
      <c r="N175" s="115">
        <v>8.4</v>
      </c>
      <c r="O175" s="115">
        <v>0</v>
      </c>
      <c r="P175" s="115">
        <v>0.36</v>
      </c>
      <c r="Q175" s="115">
        <v>0</v>
      </c>
      <c r="R175" s="115">
        <v>0</v>
      </c>
      <c r="S175" s="115">
        <v>6</v>
      </c>
      <c r="T175" s="115">
        <v>0</v>
      </c>
      <c r="U175" s="115">
        <v>0</v>
      </c>
      <c r="V175" s="115">
        <v>0</v>
      </c>
      <c r="W175" s="115">
        <v>0</v>
      </c>
      <c r="X175" s="113">
        <v>71</v>
      </c>
      <c r="Y175" s="96"/>
      <c r="Z175" s="6"/>
      <c r="AA175" s="6"/>
      <c r="AB175" s="6"/>
    </row>
    <row r="176" spans="1:25" ht="15">
      <c r="A176" s="4">
        <v>4</v>
      </c>
      <c r="B176" s="28" t="s">
        <v>107</v>
      </c>
      <c r="C176" s="4">
        <v>50</v>
      </c>
      <c r="D176" s="4" t="s">
        <v>11</v>
      </c>
      <c r="E176" s="4">
        <v>50</v>
      </c>
      <c r="F176" s="4">
        <v>50</v>
      </c>
      <c r="G176" s="4">
        <f>AB33</f>
        <v>56</v>
      </c>
      <c r="H176" s="14">
        <f t="shared" si="25"/>
        <v>2.8</v>
      </c>
      <c r="I176" s="115">
        <v>3.06</v>
      </c>
      <c r="J176" s="115">
        <v>9.54</v>
      </c>
      <c r="K176" s="115">
        <v>18.28</v>
      </c>
      <c r="L176" s="115">
        <f t="shared" si="24"/>
        <v>171.22</v>
      </c>
      <c r="M176" s="115">
        <v>11.63</v>
      </c>
      <c r="N176" s="115">
        <v>0</v>
      </c>
      <c r="O176" s="115">
        <v>0</v>
      </c>
      <c r="P176" s="115">
        <v>0.78</v>
      </c>
      <c r="Q176" s="115">
        <v>0.07</v>
      </c>
      <c r="R176" s="115">
        <v>0.03</v>
      </c>
      <c r="S176" s="115">
        <v>0</v>
      </c>
      <c r="T176" s="115">
        <v>0</v>
      </c>
      <c r="U176" s="115">
        <v>0</v>
      </c>
      <c r="V176" s="115">
        <v>0</v>
      </c>
      <c r="W176" s="115">
        <v>0</v>
      </c>
      <c r="X176" s="113">
        <v>1</v>
      </c>
      <c r="Y176" s="96"/>
    </row>
    <row r="177" spans="1:25" ht="15">
      <c r="A177" s="4">
        <v>5</v>
      </c>
      <c r="B177" s="28" t="s">
        <v>39</v>
      </c>
      <c r="C177" s="13">
        <v>10</v>
      </c>
      <c r="D177" s="4" t="s">
        <v>40</v>
      </c>
      <c r="E177" s="4">
        <v>10</v>
      </c>
      <c r="F177" s="4">
        <v>10</v>
      </c>
      <c r="G177" s="14">
        <f>AB9</f>
        <v>318</v>
      </c>
      <c r="H177" s="14">
        <f>E177*G177/1000</f>
        <v>3.18</v>
      </c>
      <c r="I177" s="114">
        <v>0</v>
      </c>
      <c r="J177" s="114">
        <v>8.2</v>
      </c>
      <c r="K177" s="114">
        <v>0.1</v>
      </c>
      <c r="L177" s="115">
        <f t="shared" si="24"/>
        <v>74.2</v>
      </c>
      <c r="M177" s="115">
        <v>1</v>
      </c>
      <c r="N177" s="115">
        <v>0</v>
      </c>
      <c r="O177" s="115">
        <v>2</v>
      </c>
      <c r="P177" s="115">
        <v>0</v>
      </c>
      <c r="Q177" s="115">
        <v>0</v>
      </c>
      <c r="R177" s="115">
        <v>0</v>
      </c>
      <c r="S177" s="115">
        <v>0</v>
      </c>
      <c r="T177" s="115">
        <v>0</v>
      </c>
      <c r="U177" s="115">
        <v>0</v>
      </c>
      <c r="V177" s="115">
        <v>0</v>
      </c>
      <c r="W177" s="115">
        <v>59</v>
      </c>
      <c r="X177" s="113">
        <v>14</v>
      </c>
      <c r="Y177" s="96"/>
    </row>
    <row r="178" spans="1:25" ht="15">
      <c r="A178" s="4">
        <v>6</v>
      </c>
      <c r="B178" s="12" t="s">
        <v>98</v>
      </c>
      <c r="C178" s="13">
        <v>200</v>
      </c>
      <c r="D178" s="4" t="s">
        <v>35</v>
      </c>
      <c r="E178" s="4">
        <v>1</v>
      </c>
      <c r="F178" s="4">
        <v>1</v>
      </c>
      <c r="G178" s="4" t="e">
        <f>#REF!</f>
        <v>#REF!</v>
      </c>
      <c r="H178" s="14" t="e">
        <f t="shared" si="25"/>
        <v>#REF!</v>
      </c>
      <c r="I178" s="114">
        <v>2.97</v>
      </c>
      <c r="J178" s="114">
        <v>5.5</v>
      </c>
      <c r="K178" s="114">
        <v>15.9</v>
      </c>
      <c r="L178" s="115">
        <f t="shared" si="24"/>
        <v>124.98</v>
      </c>
      <c r="M178" s="115">
        <v>126.55</v>
      </c>
      <c r="N178" s="115">
        <v>0</v>
      </c>
      <c r="O178" s="115">
        <v>0</v>
      </c>
      <c r="P178" s="115">
        <v>0.41</v>
      </c>
      <c r="Q178" s="115">
        <v>0.04</v>
      </c>
      <c r="R178" s="115">
        <v>0.16</v>
      </c>
      <c r="S178" s="115">
        <v>1.33</v>
      </c>
      <c r="T178" s="115">
        <v>0</v>
      </c>
      <c r="U178" s="115">
        <v>0</v>
      </c>
      <c r="V178" s="115">
        <v>0</v>
      </c>
      <c r="W178" s="115">
        <v>0</v>
      </c>
      <c r="X178" s="113">
        <v>394</v>
      </c>
      <c r="Y178" s="96"/>
    </row>
    <row r="179" spans="1:25" ht="15">
      <c r="A179" s="13">
        <v>7</v>
      </c>
      <c r="B179" s="12" t="s">
        <v>108</v>
      </c>
      <c r="C179" s="13">
        <v>145</v>
      </c>
      <c r="D179" s="4" t="s">
        <v>106</v>
      </c>
      <c r="E179" s="4">
        <v>145</v>
      </c>
      <c r="F179" s="4"/>
      <c r="G179" s="4">
        <f>AB17</f>
        <v>130</v>
      </c>
      <c r="H179" s="14">
        <f t="shared" si="25"/>
        <v>18.85</v>
      </c>
      <c r="I179" s="115">
        <v>2.1</v>
      </c>
      <c r="J179" s="115">
        <v>0.7</v>
      </c>
      <c r="K179" s="115">
        <v>11.2</v>
      </c>
      <c r="L179" s="115">
        <f t="shared" si="24"/>
        <v>59.5</v>
      </c>
      <c r="M179" s="115">
        <v>11.2</v>
      </c>
      <c r="N179" s="115">
        <v>0</v>
      </c>
      <c r="O179" s="115">
        <v>0</v>
      </c>
      <c r="P179" s="115">
        <v>0.8</v>
      </c>
      <c r="Q179" s="115">
        <v>0.06</v>
      </c>
      <c r="R179" s="115">
        <v>0.07</v>
      </c>
      <c r="S179" s="115">
        <v>14</v>
      </c>
      <c r="T179" s="115">
        <v>0</v>
      </c>
      <c r="U179" s="115">
        <v>0</v>
      </c>
      <c r="V179" s="115">
        <v>0</v>
      </c>
      <c r="W179" s="115">
        <v>0</v>
      </c>
      <c r="X179" s="113">
        <v>368</v>
      </c>
      <c r="Y179" s="96"/>
    </row>
    <row r="180" spans="1:25" ht="12.75" customHeight="1">
      <c r="A180" s="4"/>
      <c r="B180" s="7"/>
      <c r="C180" s="13"/>
      <c r="D180" s="4" t="s">
        <v>89</v>
      </c>
      <c r="E180" s="4">
        <v>4.5</v>
      </c>
      <c r="F180" s="4">
        <v>4.5</v>
      </c>
      <c r="G180" s="4">
        <f>AB32</f>
        <v>16</v>
      </c>
      <c r="H180" s="14">
        <f t="shared" si="25"/>
        <v>0.07</v>
      </c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41"/>
      <c r="Y180" s="96"/>
    </row>
    <row r="181" spans="1:25" ht="13.5">
      <c r="A181" s="2"/>
      <c r="B181" s="2"/>
      <c r="C181" s="4"/>
      <c r="D181" s="4"/>
      <c r="E181" s="4"/>
      <c r="F181" s="4"/>
      <c r="G181" s="31"/>
      <c r="H181" s="54" t="e">
        <f aca="true" t="shared" si="26" ref="H181:W181">SUM(H173:H180)</f>
        <v>#REF!</v>
      </c>
      <c r="I181" s="54">
        <f t="shared" si="26"/>
        <v>23.83</v>
      </c>
      <c r="J181" s="54">
        <f t="shared" si="26"/>
        <v>36.76</v>
      </c>
      <c r="K181" s="54">
        <f t="shared" si="26"/>
        <v>73.98</v>
      </c>
      <c r="L181" s="54">
        <f t="shared" si="26"/>
        <v>722.08</v>
      </c>
      <c r="M181" s="54">
        <f t="shared" si="26"/>
        <v>246.95</v>
      </c>
      <c r="N181" s="54">
        <f t="shared" si="26"/>
        <v>56.22</v>
      </c>
      <c r="O181" s="54">
        <f t="shared" si="26"/>
        <v>192.76</v>
      </c>
      <c r="P181" s="54">
        <f t="shared" si="26"/>
        <v>4.24</v>
      </c>
      <c r="Q181" s="54">
        <f t="shared" si="26"/>
        <v>0.43</v>
      </c>
      <c r="R181" s="54">
        <f t="shared" si="26"/>
        <v>0.38</v>
      </c>
      <c r="S181" s="54">
        <f t="shared" si="26"/>
        <v>44.18</v>
      </c>
      <c r="T181" s="54">
        <f t="shared" si="26"/>
        <v>0</v>
      </c>
      <c r="U181" s="54">
        <f t="shared" si="26"/>
        <v>0</v>
      </c>
      <c r="V181" s="54">
        <f t="shared" si="26"/>
        <v>0</v>
      </c>
      <c r="W181" s="54">
        <f t="shared" si="26"/>
        <v>59.01</v>
      </c>
      <c r="X181" s="54"/>
      <c r="Y181" s="96"/>
    </row>
    <row r="182" spans="1:25" ht="13.5">
      <c r="A182" s="2"/>
      <c r="B182" s="58" t="s">
        <v>113</v>
      </c>
      <c r="C182" s="4"/>
      <c r="D182" s="2"/>
      <c r="E182" s="4"/>
      <c r="F182" s="4"/>
      <c r="G182" s="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41"/>
      <c r="Y182" s="96"/>
    </row>
    <row r="183" spans="1:25" ht="15">
      <c r="A183" s="4">
        <v>1</v>
      </c>
      <c r="B183" s="12" t="s">
        <v>121</v>
      </c>
      <c r="C183" s="13">
        <v>250</v>
      </c>
      <c r="D183" s="4" t="s">
        <v>2</v>
      </c>
      <c r="E183" s="4">
        <v>73</v>
      </c>
      <c r="F183" s="4">
        <v>50</v>
      </c>
      <c r="G183" s="4" t="e">
        <f>#REF!</f>
        <v>#REF!</v>
      </c>
      <c r="H183" s="14" t="e">
        <f>E183*G183/1000</f>
        <v>#REF!</v>
      </c>
      <c r="I183" s="115">
        <v>5.49</v>
      </c>
      <c r="J183" s="115">
        <v>5.28</v>
      </c>
      <c r="K183" s="115">
        <v>16.33</v>
      </c>
      <c r="L183" s="115">
        <f aca="true" t="shared" si="27" ref="L183:L189">(I183+K183)*4+J183*9</f>
        <v>134.8</v>
      </c>
      <c r="M183" s="115">
        <v>38.08</v>
      </c>
      <c r="N183" s="115">
        <v>35.3</v>
      </c>
      <c r="O183" s="115">
        <v>87.18</v>
      </c>
      <c r="P183" s="115">
        <v>2.03</v>
      </c>
      <c r="Q183" s="115">
        <v>0.23</v>
      </c>
      <c r="R183" s="115">
        <v>0</v>
      </c>
      <c r="S183" s="115">
        <v>5.81</v>
      </c>
      <c r="T183" s="115">
        <v>0</v>
      </c>
      <c r="U183" s="115">
        <v>0</v>
      </c>
      <c r="V183" s="115">
        <v>0</v>
      </c>
      <c r="W183" s="115">
        <v>0</v>
      </c>
      <c r="X183" s="113">
        <v>102</v>
      </c>
      <c r="Y183" s="96"/>
    </row>
    <row r="184" spans="1:25" ht="15">
      <c r="A184" s="4">
        <v>2</v>
      </c>
      <c r="B184" s="12" t="s">
        <v>123</v>
      </c>
      <c r="C184" s="4">
        <v>120</v>
      </c>
      <c r="D184" s="30" t="s">
        <v>53</v>
      </c>
      <c r="E184" s="30">
        <v>96</v>
      </c>
      <c r="F184" s="30">
        <v>80</v>
      </c>
      <c r="G184" s="4" t="e">
        <f>#REF!</f>
        <v>#REF!</v>
      </c>
      <c r="H184" s="14" t="e">
        <f>E184*G184/1000</f>
        <v>#REF!</v>
      </c>
      <c r="I184" s="14">
        <v>11.1</v>
      </c>
      <c r="J184" s="14">
        <v>6.28</v>
      </c>
      <c r="K184" s="14">
        <v>5.22</v>
      </c>
      <c r="L184" s="115">
        <f t="shared" si="27"/>
        <v>121.8</v>
      </c>
      <c r="M184" s="115">
        <v>41.69</v>
      </c>
      <c r="N184" s="115">
        <v>47.82</v>
      </c>
      <c r="O184" s="115">
        <v>190.76</v>
      </c>
      <c r="P184" s="115">
        <v>0.77</v>
      </c>
      <c r="Q184" s="115">
        <v>0.1</v>
      </c>
      <c r="R184" s="115">
        <v>0</v>
      </c>
      <c r="S184" s="115">
        <v>2.68</v>
      </c>
      <c r="T184" s="115">
        <v>0</v>
      </c>
      <c r="U184" s="115">
        <v>0</v>
      </c>
      <c r="V184" s="115">
        <v>0</v>
      </c>
      <c r="W184" s="115">
        <v>0.01</v>
      </c>
      <c r="X184" s="113">
        <v>229</v>
      </c>
      <c r="Y184" s="96"/>
    </row>
    <row r="185" spans="1:25" ht="15">
      <c r="A185" s="4">
        <v>3</v>
      </c>
      <c r="B185" s="12" t="s">
        <v>65</v>
      </c>
      <c r="C185" s="4">
        <v>150</v>
      </c>
      <c r="D185" s="4" t="s">
        <v>2</v>
      </c>
      <c r="E185" s="4">
        <v>182</v>
      </c>
      <c r="F185" s="4">
        <v>128</v>
      </c>
      <c r="G185" s="31" t="e">
        <f>#REF!</f>
        <v>#REF!</v>
      </c>
      <c r="H185" s="14" t="e">
        <f>E185*G185/1000</f>
        <v>#REF!</v>
      </c>
      <c r="I185" s="119">
        <v>3.4</v>
      </c>
      <c r="J185" s="119">
        <v>6.06</v>
      </c>
      <c r="K185" s="119">
        <v>20.52</v>
      </c>
      <c r="L185" s="115">
        <f t="shared" si="27"/>
        <v>150.22</v>
      </c>
      <c r="M185" s="115">
        <v>41.08</v>
      </c>
      <c r="N185" s="115">
        <v>0</v>
      </c>
      <c r="O185" s="115">
        <v>0</v>
      </c>
      <c r="P185" s="115">
        <v>1.12</v>
      </c>
      <c r="Q185" s="115">
        <v>0.155</v>
      </c>
      <c r="R185" s="115">
        <v>0.12</v>
      </c>
      <c r="S185" s="115">
        <v>20.17</v>
      </c>
      <c r="T185" s="115">
        <v>0</v>
      </c>
      <c r="U185" s="115">
        <v>0</v>
      </c>
      <c r="V185" s="115">
        <v>0</v>
      </c>
      <c r="W185" s="115">
        <v>0</v>
      </c>
      <c r="X185" s="113">
        <v>321</v>
      </c>
      <c r="Y185" s="96"/>
    </row>
    <row r="186" spans="1:25" ht="15">
      <c r="A186" s="4">
        <v>4</v>
      </c>
      <c r="B186" s="12" t="s">
        <v>165</v>
      </c>
      <c r="C186" s="4">
        <v>60</v>
      </c>
      <c r="D186" s="4"/>
      <c r="E186" s="4"/>
      <c r="F186" s="4"/>
      <c r="G186" s="4"/>
      <c r="H186" s="14"/>
      <c r="I186" s="124">
        <v>1.2</v>
      </c>
      <c r="J186" s="124">
        <v>0.48</v>
      </c>
      <c r="K186" s="124">
        <v>2.76</v>
      </c>
      <c r="L186" s="124">
        <f t="shared" si="27"/>
        <v>20.16</v>
      </c>
      <c r="M186" s="115">
        <v>13.8</v>
      </c>
      <c r="N186" s="115">
        <v>8.4</v>
      </c>
      <c r="O186" s="115">
        <v>0</v>
      </c>
      <c r="P186" s="115">
        <v>0.36</v>
      </c>
      <c r="Q186" s="115">
        <v>0</v>
      </c>
      <c r="R186" s="115">
        <v>0</v>
      </c>
      <c r="S186" s="115">
        <v>6</v>
      </c>
      <c r="T186" s="115">
        <v>0</v>
      </c>
      <c r="U186" s="115">
        <v>0</v>
      </c>
      <c r="V186" s="115">
        <v>0</v>
      </c>
      <c r="W186" s="115">
        <v>0</v>
      </c>
      <c r="X186" s="113">
        <v>71</v>
      </c>
      <c r="Y186" s="96"/>
    </row>
    <row r="187" spans="1:25" ht="15">
      <c r="A187" s="4">
        <v>5</v>
      </c>
      <c r="B187" s="28" t="s">
        <v>22</v>
      </c>
      <c r="C187" s="4">
        <v>50</v>
      </c>
      <c r="D187" s="4" t="s">
        <v>11</v>
      </c>
      <c r="E187" s="31">
        <v>50</v>
      </c>
      <c r="F187" s="31">
        <v>50</v>
      </c>
      <c r="G187" s="31">
        <f>AB33</f>
        <v>56</v>
      </c>
      <c r="H187" s="14">
        <f>G187*E187/1000</f>
        <v>2.8</v>
      </c>
      <c r="I187" s="115">
        <v>3.06</v>
      </c>
      <c r="J187" s="115">
        <v>9.54</v>
      </c>
      <c r="K187" s="115">
        <v>18.28</v>
      </c>
      <c r="L187" s="115">
        <f t="shared" si="27"/>
        <v>171.22</v>
      </c>
      <c r="M187" s="115">
        <v>11.63</v>
      </c>
      <c r="N187" s="115">
        <v>0</v>
      </c>
      <c r="O187" s="115">
        <v>0</v>
      </c>
      <c r="P187" s="115">
        <v>0.78</v>
      </c>
      <c r="Q187" s="115">
        <v>0.07</v>
      </c>
      <c r="R187" s="115">
        <v>0.03</v>
      </c>
      <c r="S187" s="115">
        <v>0</v>
      </c>
      <c r="T187" s="115">
        <v>0</v>
      </c>
      <c r="U187" s="115">
        <v>0</v>
      </c>
      <c r="V187" s="115">
        <v>0</v>
      </c>
      <c r="W187" s="115">
        <v>0</v>
      </c>
      <c r="X187" s="113">
        <v>1</v>
      </c>
      <c r="Y187" s="96"/>
    </row>
    <row r="188" spans="1:25" ht="15">
      <c r="A188" s="4">
        <v>6</v>
      </c>
      <c r="B188" s="12" t="s">
        <v>70</v>
      </c>
      <c r="C188" s="4">
        <v>200</v>
      </c>
      <c r="D188" s="4" t="s">
        <v>71</v>
      </c>
      <c r="E188" s="31">
        <v>24</v>
      </c>
      <c r="F188" s="31">
        <v>24</v>
      </c>
      <c r="G188" s="31" t="e">
        <f>#REF!</f>
        <v>#REF!</v>
      </c>
      <c r="H188" s="14" t="e">
        <f>E188*G188/1000</f>
        <v>#REF!</v>
      </c>
      <c r="I188" s="120">
        <v>0.44</v>
      </c>
      <c r="J188" s="117">
        <v>0.02</v>
      </c>
      <c r="K188" s="117">
        <v>28.04</v>
      </c>
      <c r="L188" s="115">
        <f t="shared" si="27"/>
        <v>114.1</v>
      </c>
      <c r="M188" s="115">
        <v>32.13</v>
      </c>
      <c r="N188" s="115">
        <v>0</v>
      </c>
      <c r="O188" s="115">
        <v>0</v>
      </c>
      <c r="P188" s="115">
        <v>1.26</v>
      </c>
      <c r="Q188" s="115">
        <v>0.01</v>
      </c>
      <c r="R188" s="115">
        <v>0.03</v>
      </c>
      <c r="S188" s="115">
        <v>0.4</v>
      </c>
      <c r="T188" s="115">
        <v>0</v>
      </c>
      <c r="U188" s="115">
        <v>0</v>
      </c>
      <c r="V188" s="115">
        <v>0</v>
      </c>
      <c r="W188" s="115">
        <v>0</v>
      </c>
      <c r="X188" s="113">
        <v>376</v>
      </c>
      <c r="Y188" s="96"/>
    </row>
    <row r="189" spans="1:25" ht="15">
      <c r="A189" s="4">
        <v>7</v>
      </c>
      <c r="B189" s="12" t="s">
        <v>154</v>
      </c>
      <c r="C189" s="4">
        <v>150</v>
      </c>
      <c r="D189" s="4" t="s">
        <v>106</v>
      </c>
      <c r="E189" s="4">
        <v>150</v>
      </c>
      <c r="F189" s="4"/>
      <c r="G189" s="31">
        <f>AB17</f>
        <v>130</v>
      </c>
      <c r="H189" s="14">
        <f>E189*G189/1000</f>
        <v>19.5</v>
      </c>
      <c r="I189" s="115">
        <v>2.25</v>
      </c>
      <c r="J189" s="115">
        <v>0.75</v>
      </c>
      <c r="K189" s="115">
        <v>12</v>
      </c>
      <c r="L189" s="115">
        <f t="shared" si="27"/>
        <v>63.75</v>
      </c>
      <c r="M189" s="115">
        <v>12</v>
      </c>
      <c r="N189" s="115">
        <v>0</v>
      </c>
      <c r="O189" s="115">
        <v>0</v>
      </c>
      <c r="P189" s="115">
        <v>0.9</v>
      </c>
      <c r="Q189" s="115">
        <v>0.06</v>
      </c>
      <c r="R189" s="115">
        <v>0.075</v>
      </c>
      <c r="S189" s="115">
        <v>15</v>
      </c>
      <c r="T189" s="115">
        <v>0</v>
      </c>
      <c r="U189" s="115">
        <v>0</v>
      </c>
      <c r="V189" s="115">
        <v>0</v>
      </c>
      <c r="W189" s="115">
        <v>0</v>
      </c>
      <c r="X189" s="113">
        <v>368</v>
      </c>
      <c r="Y189" s="96"/>
    </row>
    <row r="190" spans="1:25" ht="13.5">
      <c r="A190" s="4"/>
      <c r="B190" s="28"/>
      <c r="C190" s="4"/>
      <c r="D190" s="4" t="s">
        <v>89</v>
      </c>
      <c r="E190" s="4">
        <v>4.5</v>
      </c>
      <c r="F190" s="4">
        <v>4.5</v>
      </c>
      <c r="G190" s="4">
        <f>AB32</f>
        <v>16</v>
      </c>
      <c r="H190" s="14">
        <f>E190*G190/1000</f>
        <v>0.07</v>
      </c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41"/>
      <c r="Y190" s="96"/>
    </row>
    <row r="191" spans="1:25" ht="13.5">
      <c r="A191" s="4"/>
      <c r="B191" s="28"/>
      <c r="C191" s="4"/>
      <c r="D191" s="4"/>
      <c r="E191" s="31"/>
      <c r="F191" s="31"/>
      <c r="G191" s="31"/>
      <c r="H191" s="54" t="e">
        <f aca="true" t="shared" si="28" ref="H191:W191">SUM(H183:H190)</f>
        <v>#REF!</v>
      </c>
      <c r="I191" s="54">
        <f t="shared" si="28"/>
        <v>26.94</v>
      </c>
      <c r="J191" s="54">
        <f t="shared" si="28"/>
        <v>28.41</v>
      </c>
      <c r="K191" s="54">
        <f t="shared" si="28"/>
        <v>103.15</v>
      </c>
      <c r="L191" s="54">
        <f t="shared" si="28"/>
        <v>776.05</v>
      </c>
      <c r="M191" s="54">
        <f t="shared" si="28"/>
        <v>190.41</v>
      </c>
      <c r="N191" s="54">
        <f t="shared" si="28"/>
        <v>91.52</v>
      </c>
      <c r="O191" s="54">
        <f t="shared" si="28"/>
        <v>277.94</v>
      </c>
      <c r="P191" s="54">
        <f t="shared" si="28"/>
        <v>7.22</v>
      </c>
      <c r="Q191" s="54">
        <f t="shared" si="28"/>
        <v>0.63</v>
      </c>
      <c r="R191" s="54">
        <f t="shared" si="28"/>
        <v>0.26</v>
      </c>
      <c r="S191" s="54">
        <f t="shared" si="28"/>
        <v>50.06</v>
      </c>
      <c r="T191" s="54">
        <f t="shared" si="28"/>
        <v>0</v>
      </c>
      <c r="U191" s="54">
        <f t="shared" si="28"/>
        <v>0</v>
      </c>
      <c r="V191" s="54">
        <f t="shared" si="28"/>
        <v>0</v>
      </c>
      <c r="W191" s="54">
        <f t="shared" si="28"/>
        <v>0.01</v>
      </c>
      <c r="X191" s="54"/>
      <c r="Y191" s="96"/>
    </row>
    <row r="192" spans="1:25" ht="13.5">
      <c r="A192" s="19"/>
      <c r="B192" s="60" t="s">
        <v>28</v>
      </c>
      <c r="C192" s="24"/>
      <c r="D192" s="24"/>
      <c r="Y192" s="96"/>
    </row>
    <row r="193" spans="1:25" ht="27">
      <c r="A193" s="7" t="s">
        <v>0</v>
      </c>
      <c r="B193" s="7"/>
      <c r="C193" s="7" t="s">
        <v>1</v>
      </c>
      <c r="D193" s="67" t="s">
        <v>16</v>
      </c>
      <c r="E193" s="66" t="s">
        <v>5</v>
      </c>
      <c r="F193" s="66" t="s">
        <v>36</v>
      </c>
      <c r="G193" s="66" t="s">
        <v>17</v>
      </c>
      <c r="H193" s="66" t="s">
        <v>18</v>
      </c>
      <c r="I193" s="125" t="s">
        <v>129</v>
      </c>
      <c r="J193" s="126"/>
      <c r="K193" s="126"/>
      <c r="L193" s="127"/>
      <c r="M193" s="125" t="s">
        <v>134</v>
      </c>
      <c r="N193" s="126"/>
      <c r="O193" s="126"/>
      <c r="P193" s="127"/>
      <c r="Q193" s="125" t="s">
        <v>135</v>
      </c>
      <c r="R193" s="126"/>
      <c r="S193" s="126"/>
      <c r="T193" s="126"/>
      <c r="U193" s="126"/>
      <c r="V193" s="126"/>
      <c r="W193" s="127"/>
      <c r="X193" s="108" t="s">
        <v>119</v>
      </c>
      <c r="Y193" s="96"/>
    </row>
    <row r="194" spans="1:25" ht="13.5">
      <c r="A194" s="7"/>
      <c r="B194" s="57" t="s">
        <v>112</v>
      </c>
      <c r="C194" s="22" t="s">
        <v>19</v>
      </c>
      <c r="D194" s="7"/>
      <c r="E194" s="4" t="s">
        <v>19</v>
      </c>
      <c r="F194" s="46" t="s">
        <v>19</v>
      </c>
      <c r="G194" s="4" t="s">
        <v>20</v>
      </c>
      <c r="H194" s="4" t="s">
        <v>21</v>
      </c>
      <c r="I194" s="66" t="s">
        <v>43</v>
      </c>
      <c r="J194" s="66" t="s">
        <v>44</v>
      </c>
      <c r="K194" s="66" t="s">
        <v>45</v>
      </c>
      <c r="L194" s="66" t="s">
        <v>46</v>
      </c>
      <c r="M194" s="66" t="s">
        <v>130</v>
      </c>
      <c r="N194" s="66" t="s">
        <v>131</v>
      </c>
      <c r="O194" s="66" t="s">
        <v>132</v>
      </c>
      <c r="P194" s="66" t="s">
        <v>133</v>
      </c>
      <c r="Q194" s="66" t="s">
        <v>145</v>
      </c>
      <c r="R194" s="66" t="s">
        <v>146</v>
      </c>
      <c r="S194" s="66" t="s">
        <v>136</v>
      </c>
      <c r="T194" s="66" t="s">
        <v>139</v>
      </c>
      <c r="U194" s="66" t="s">
        <v>140</v>
      </c>
      <c r="V194" s="66" t="s">
        <v>141</v>
      </c>
      <c r="W194" s="66" t="s">
        <v>137</v>
      </c>
      <c r="X194" s="111"/>
      <c r="Y194" s="96"/>
    </row>
    <row r="195" spans="1:25" ht="15">
      <c r="A195" s="13">
        <v>1</v>
      </c>
      <c r="B195" s="12" t="s">
        <v>162</v>
      </c>
      <c r="C195" s="8" t="s">
        <v>161</v>
      </c>
      <c r="D195" s="7" t="s">
        <v>66</v>
      </c>
      <c r="E195" s="7">
        <v>114</v>
      </c>
      <c r="F195" s="7">
        <v>112</v>
      </c>
      <c r="G195" s="31">
        <f>AB11</f>
        <v>182</v>
      </c>
      <c r="H195" s="26">
        <f aca="true" t="shared" si="29" ref="H195:H201">E195*G195/1000</f>
        <v>20.75</v>
      </c>
      <c r="I195" s="14">
        <v>27.84</v>
      </c>
      <c r="J195" s="14">
        <v>18</v>
      </c>
      <c r="K195" s="14">
        <v>32.4</v>
      </c>
      <c r="L195" s="115">
        <f>(I195+K195)*4+J195*9</f>
        <v>402.96</v>
      </c>
      <c r="M195" s="14">
        <v>226.4</v>
      </c>
      <c r="N195" s="14">
        <v>48.92</v>
      </c>
      <c r="O195" s="14">
        <v>344.91</v>
      </c>
      <c r="P195" s="14">
        <v>0.84</v>
      </c>
      <c r="Q195" s="14">
        <v>0.09</v>
      </c>
      <c r="R195" s="14">
        <v>0.74</v>
      </c>
      <c r="S195" s="14">
        <v>0</v>
      </c>
      <c r="T195" s="14">
        <v>0</v>
      </c>
      <c r="U195" s="14">
        <v>0</v>
      </c>
      <c r="V195" s="14">
        <v>0</v>
      </c>
      <c r="W195" s="14">
        <v>0.33</v>
      </c>
      <c r="X195" s="91">
        <v>223</v>
      </c>
      <c r="Y195" s="96"/>
    </row>
    <row r="196" spans="1:25" ht="13.5">
      <c r="A196" s="13"/>
      <c r="B196" s="12" t="s">
        <v>163</v>
      </c>
      <c r="C196" s="8"/>
      <c r="D196" s="7" t="s">
        <v>160</v>
      </c>
      <c r="E196" s="7">
        <v>12</v>
      </c>
      <c r="F196" s="7">
        <v>12</v>
      </c>
      <c r="G196" s="31">
        <f>AB21</f>
        <v>48</v>
      </c>
      <c r="H196" s="26">
        <f t="shared" si="29"/>
        <v>0.58</v>
      </c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91"/>
      <c r="Y196" s="96"/>
    </row>
    <row r="197" spans="1:25" ht="15">
      <c r="A197" s="13">
        <v>2</v>
      </c>
      <c r="B197" s="2" t="s">
        <v>22</v>
      </c>
      <c r="C197" s="4">
        <v>50</v>
      </c>
      <c r="D197" s="7" t="s">
        <v>11</v>
      </c>
      <c r="E197" s="17">
        <v>50</v>
      </c>
      <c r="F197" s="17">
        <v>50</v>
      </c>
      <c r="G197" s="31">
        <f>AB33</f>
        <v>56</v>
      </c>
      <c r="H197" s="26">
        <f>E197*G197/1000</f>
        <v>2.8</v>
      </c>
      <c r="I197" s="115">
        <v>3.06</v>
      </c>
      <c r="J197" s="115">
        <v>9.54</v>
      </c>
      <c r="K197" s="115">
        <v>18.28</v>
      </c>
      <c r="L197" s="115">
        <f>(I197+K197)*4+J197*9</f>
        <v>171.22</v>
      </c>
      <c r="M197" s="115">
        <v>11.63</v>
      </c>
      <c r="N197" s="115">
        <v>0</v>
      </c>
      <c r="O197" s="115">
        <v>0</v>
      </c>
      <c r="P197" s="115">
        <v>0.78</v>
      </c>
      <c r="Q197" s="115">
        <v>0.07</v>
      </c>
      <c r="R197" s="115">
        <v>0.03</v>
      </c>
      <c r="S197" s="115">
        <v>0</v>
      </c>
      <c r="T197" s="115">
        <v>0</v>
      </c>
      <c r="U197" s="115">
        <v>0</v>
      </c>
      <c r="V197" s="115">
        <v>0</v>
      </c>
      <c r="W197" s="115">
        <v>0</v>
      </c>
      <c r="X197" s="113">
        <v>1</v>
      </c>
      <c r="Y197" s="96"/>
    </row>
    <row r="198" spans="1:25" ht="15">
      <c r="A198" s="13">
        <v>3</v>
      </c>
      <c r="B198" s="2" t="s">
        <v>55</v>
      </c>
      <c r="C198" s="4">
        <v>10</v>
      </c>
      <c r="D198" s="7" t="s">
        <v>13</v>
      </c>
      <c r="E198" s="17">
        <v>11</v>
      </c>
      <c r="F198" s="17">
        <v>10</v>
      </c>
      <c r="G198" s="31" t="e">
        <f>#REF!</f>
        <v>#REF!</v>
      </c>
      <c r="H198" s="26" t="e">
        <f t="shared" si="29"/>
        <v>#REF!</v>
      </c>
      <c r="I198" s="115">
        <v>2.32</v>
      </c>
      <c r="J198" s="115">
        <v>2.95</v>
      </c>
      <c r="K198" s="115">
        <v>0</v>
      </c>
      <c r="L198" s="115">
        <f>(I198+K198)*4+J198*9</f>
        <v>35.83</v>
      </c>
      <c r="M198" s="115">
        <v>88</v>
      </c>
      <c r="N198" s="115">
        <v>3.5</v>
      </c>
      <c r="O198" s="115">
        <v>50</v>
      </c>
      <c r="P198" s="115">
        <v>0.1</v>
      </c>
      <c r="Q198" s="115">
        <v>0</v>
      </c>
      <c r="R198" s="115">
        <v>0</v>
      </c>
      <c r="S198" s="115">
        <v>0.07</v>
      </c>
      <c r="T198" s="115">
        <v>0</v>
      </c>
      <c r="U198" s="115">
        <v>0</v>
      </c>
      <c r="V198" s="115">
        <v>0</v>
      </c>
      <c r="W198" s="115">
        <v>26</v>
      </c>
      <c r="X198" s="113">
        <v>15</v>
      </c>
      <c r="Y198" s="96"/>
    </row>
    <row r="199" spans="1:25" ht="15">
      <c r="A199" s="13">
        <v>4</v>
      </c>
      <c r="B199" s="10" t="s">
        <v>101</v>
      </c>
      <c r="C199" s="81">
        <v>200</v>
      </c>
      <c r="D199" s="11" t="s">
        <v>102</v>
      </c>
      <c r="E199" s="82">
        <v>3</v>
      </c>
      <c r="F199" s="82">
        <v>3</v>
      </c>
      <c r="G199" s="31" t="e">
        <f>#REF!</f>
        <v>#REF!</v>
      </c>
      <c r="H199" s="26" t="e">
        <f t="shared" si="29"/>
        <v>#REF!</v>
      </c>
      <c r="I199" s="115">
        <v>3.52</v>
      </c>
      <c r="J199" s="115">
        <v>3.72</v>
      </c>
      <c r="K199" s="115">
        <v>25.49</v>
      </c>
      <c r="L199" s="115">
        <f>(I199+K199)*4+J199*9</f>
        <v>149.52</v>
      </c>
      <c r="M199" s="115">
        <v>122</v>
      </c>
      <c r="N199" s="115">
        <v>14</v>
      </c>
      <c r="O199" s="115">
        <v>90</v>
      </c>
      <c r="P199" s="115">
        <v>0.56</v>
      </c>
      <c r="Q199" s="115">
        <v>0.04</v>
      </c>
      <c r="R199" s="115">
        <v>0</v>
      </c>
      <c r="S199" s="115">
        <v>1.3</v>
      </c>
      <c r="T199" s="115">
        <v>0</v>
      </c>
      <c r="U199" s="115">
        <v>0</v>
      </c>
      <c r="V199" s="115">
        <v>0</v>
      </c>
      <c r="W199" s="115">
        <v>0.01</v>
      </c>
      <c r="X199" s="113">
        <v>382</v>
      </c>
      <c r="Y199" s="96"/>
    </row>
    <row r="200" spans="1:25" ht="15">
      <c r="A200" s="4">
        <v>5</v>
      </c>
      <c r="B200" s="29" t="s">
        <v>56</v>
      </c>
      <c r="C200" s="68">
        <v>150</v>
      </c>
      <c r="D200" s="25" t="s">
        <v>103</v>
      </c>
      <c r="E200" s="66">
        <v>150</v>
      </c>
      <c r="F200" s="66"/>
      <c r="G200" s="31" t="e">
        <f>#REF!</f>
        <v>#REF!</v>
      </c>
      <c r="H200" s="26" t="e">
        <f t="shared" si="29"/>
        <v>#REF!</v>
      </c>
      <c r="I200" s="115">
        <v>0.62</v>
      </c>
      <c r="J200" s="115">
        <v>0.62</v>
      </c>
      <c r="K200" s="115">
        <v>15.19</v>
      </c>
      <c r="L200" s="115">
        <f>(I200+K200)*4+J200*9</f>
        <v>68.82</v>
      </c>
      <c r="M200" s="115">
        <v>24.8</v>
      </c>
      <c r="N200" s="115">
        <v>0</v>
      </c>
      <c r="O200" s="115">
        <v>0</v>
      </c>
      <c r="P200" s="115">
        <v>3.41</v>
      </c>
      <c r="Q200" s="115">
        <v>0.04</v>
      </c>
      <c r="R200" s="115">
        <v>0.03</v>
      </c>
      <c r="S200" s="115">
        <v>15.5</v>
      </c>
      <c r="T200" s="115">
        <v>0</v>
      </c>
      <c r="U200" s="115">
        <v>0</v>
      </c>
      <c r="V200" s="115">
        <v>0</v>
      </c>
      <c r="W200" s="115">
        <v>0</v>
      </c>
      <c r="X200" s="113">
        <v>368</v>
      </c>
      <c r="Y200" s="96"/>
    </row>
    <row r="201" spans="1:25" ht="13.5">
      <c r="A201" s="4"/>
      <c r="B201" s="29"/>
      <c r="C201" s="68"/>
      <c r="D201" s="25" t="s">
        <v>89</v>
      </c>
      <c r="E201" s="66">
        <v>2.5</v>
      </c>
      <c r="F201" s="66">
        <v>2.5</v>
      </c>
      <c r="G201" s="31">
        <f>AB32</f>
        <v>16</v>
      </c>
      <c r="H201" s="26">
        <f t="shared" si="29"/>
        <v>0.04</v>
      </c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91"/>
      <c r="Y201" s="96"/>
    </row>
    <row r="202" spans="1:25" ht="13.5">
      <c r="A202" s="2"/>
      <c r="B202" s="2"/>
      <c r="C202" s="2"/>
      <c r="D202" s="2"/>
      <c r="E202" s="2"/>
      <c r="F202" s="2"/>
      <c r="G202" s="2"/>
      <c r="H202" s="54" t="e">
        <f>SUM(H195:H201)</f>
        <v>#REF!</v>
      </c>
      <c r="I202" s="54">
        <f>SUM(I195:I201)</f>
        <v>37.36</v>
      </c>
      <c r="J202" s="54">
        <f aca="true" t="shared" si="30" ref="J202:W202">SUM(J195:J201)</f>
        <v>34.83</v>
      </c>
      <c r="K202" s="54">
        <f t="shared" si="30"/>
        <v>91.36</v>
      </c>
      <c r="L202" s="54">
        <f t="shared" si="30"/>
        <v>828.35</v>
      </c>
      <c r="M202" s="54">
        <f t="shared" si="30"/>
        <v>472.83</v>
      </c>
      <c r="N202" s="54">
        <f t="shared" si="30"/>
        <v>66.42</v>
      </c>
      <c r="O202" s="54">
        <f t="shared" si="30"/>
        <v>484.91</v>
      </c>
      <c r="P202" s="54">
        <f t="shared" si="30"/>
        <v>5.69</v>
      </c>
      <c r="Q202" s="54">
        <f t="shared" si="30"/>
        <v>0.24</v>
      </c>
      <c r="R202" s="54">
        <f t="shared" si="30"/>
        <v>0.8</v>
      </c>
      <c r="S202" s="54">
        <f t="shared" si="30"/>
        <v>16.87</v>
      </c>
      <c r="T202" s="54">
        <f t="shared" si="30"/>
        <v>0</v>
      </c>
      <c r="U202" s="54">
        <f t="shared" si="30"/>
        <v>0</v>
      </c>
      <c r="V202" s="54">
        <f t="shared" si="30"/>
        <v>0</v>
      </c>
      <c r="W202" s="54">
        <f t="shared" si="30"/>
        <v>26.34</v>
      </c>
      <c r="X202" s="92"/>
      <c r="Y202" s="96"/>
    </row>
    <row r="203" spans="1:25" ht="13.5">
      <c r="A203" s="25"/>
      <c r="B203" s="58" t="s">
        <v>113</v>
      </c>
      <c r="C203" s="25"/>
      <c r="D203" s="25"/>
      <c r="E203" s="25"/>
      <c r="F203" s="25"/>
      <c r="G203" s="25"/>
      <c r="H203" s="26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91"/>
      <c r="Y203" s="96"/>
    </row>
    <row r="204" spans="1:25" ht="15">
      <c r="A204" s="4">
        <v>1</v>
      </c>
      <c r="B204" s="12" t="s">
        <v>91</v>
      </c>
      <c r="C204" s="13">
        <v>250</v>
      </c>
      <c r="D204" s="4" t="s">
        <v>2</v>
      </c>
      <c r="E204" s="4">
        <v>107</v>
      </c>
      <c r="F204" s="4">
        <v>75</v>
      </c>
      <c r="G204" s="4" t="e">
        <f>#REF!</f>
        <v>#REF!</v>
      </c>
      <c r="H204" s="26" t="e">
        <f aca="true" t="shared" si="31" ref="H204:H211">E204*G204/1000</f>
        <v>#REF!</v>
      </c>
      <c r="I204" s="115">
        <v>1.98</v>
      </c>
      <c r="J204" s="115">
        <v>2.74</v>
      </c>
      <c r="K204" s="115">
        <v>14.58</v>
      </c>
      <c r="L204" s="115">
        <f>(I204+K204)*4+J204*9</f>
        <v>90.9</v>
      </c>
      <c r="M204" s="115">
        <v>23.05</v>
      </c>
      <c r="N204" s="115">
        <v>25</v>
      </c>
      <c r="O204" s="115">
        <v>62.55</v>
      </c>
      <c r="P204" s="115">
        <v>0.89</v>
      </c>
      <c r="Q204" s="115">
        <v>0.1</v>
      </c>
      <c r="R204" s="115">
        <v>0</v>
      </c>
      <c r="S204" s="115">
        <v>8.25</v>
      </c>
      <c r="T204" s="115">
        <v>0</v>
      </c>
      <c r="U204" s="115">
        <v>0</v>
      </c>
      <c r="V204" s="115">
        <v>0</v>
      </c>
      <c r="W204" s="115">
        <v>0</v>
      </c>
      <c r="X204" s="113">
        <v>101</v>
      </c>
      <c r="Y204" s="96"/>
    </row>
    <row r="205" spans="1:25" ht="15">
      <c r="A205" s="4">
        <v>2</v>
      </c>
      <c r="B205" s="12" t="s">
        <v>120</v>
      </c>
      <c r="C205" s="4">
        <v>240</v>
      </c>
      <c r="D205" s="4" t="s">
        <v>50</v>
      </c>
      <c r="E205" s="4">
        <v>94</v>
      </c>
      <c r="F205" s="4">
        <v>82</v>
      </c>
      <c r="G205" s="16" t="e">
        <f>#REF!</f>
        <v>#REF!</v>
      </c>
      <c r="H205" s="9" t="e">
        <f t="shared" si="31"/>
        <v>#REF!</v>
      </c>
      <c r="I205" s="138">
        <v>16.52</v>
      </c>
      <c r="J205" s="138">
        <v>23.13</v>
      </c>
      <c r="K205" s="138">
        <v>23.2</v>
      </c>
      <c r="L205" s="124">
        <f>(I205+K205)*4+J205*9</f>
        <v>367.05</v>
      </c>
      <c r="M205" s="115">
        <v>43.99</v>
      </c>
      <c r="N205" s="115">
        <v>0</v>
      </c>
      <c r="O205" s="115">
        <v>0</v>
      </c>
      <c r="P205" s="115">
        <v>3.04</v>
      </c>
      <c r="Q205" s="115">
        <v>0.22</v>
      </c>
      <c r="R205" s="115">
        <v>0.26</v>
      </c>
      <c r="S205" s="115">
        <v>29.97</v>
      </c>
      <c r="T205" s="115">
        <v>0</v>
      </c>
      <c r="U205" s="115">
        <v>0</v>
      </c>
      <c r="V205" s="115">
        <v>0</v>
      </c>
      <c r="W205" s="115">
        <v>0</v>
      </c>
      <c r="X205" s="115">
        <v>56</v>
      </c>
      <c r="Y205" s="96"/>
    </row>
    <row r="206" spans="1:25" ht="15">
      <c r="A206" s="25">
        <v>3</v>
      </c>
      <c r="B206" s="3" t="s">
        <v>166</v>
      </c>
      <c r="C206" s="4">
        <v>60</v>
      </c>
      <c r="D206" s="4"/>
      <c r="E206" s="17"/>
      <c r="F206" s="17"/>
      <c r="G206" s="50"/>
      <c r="H206" s="14"/>
      <c r="I206" s="115">
        <v>0.64</v>
      </c>
      <c r="J206" s="115">
        <v>3.97</v>
      </c>
      <c r="K206" s="115">
        <v>2.08</v>
      </c>
      <c r="L206" s="115">
        <f>(I206+K206)*4+J206*9</f>
        <v>46.61</v>
      </c>
      <c r="M206" s="115">
        <v>11.21</v>
      </c>
      <c r="N206" s="115">
        <v>0</v>
      </c>
      <c r="O206" s="115">
        <v>0</v>
      </c>
      <c r="P206" s="115">
        <v>0.44</v>
      </c>
      <c r="Q206" s="115">
        <v>0.03</v>
      </c>
      <c r="R206" s="115">
        <v>0.02</v>
      </c>
      <c r="S206" s="115">
        <v>14.94</v>
      </c>
      <c r="T206" s="115">
        <v>0</v>
      </c>
      <c r="U206" s="115">
        <v>0</v>
      </c>
      <c r="V206" s="115">
        <v>0</v>
      </c>
      <c r="W206" s="115">
        <v>0</v>
      </c>
      <c r="X206" s="113">
        <v>15</v>
      </c>
      <c r="Y206" s="96"/>
    </row>
    <row r="207" spans="1:29" ht="15">
      <c r="A207" s="25">
        <v>4</v>
      </c>
      <c r="B207" s="29" t="s">
        <v>22</v>
      </c>
      <c r="C207" s="25">
        <v>50</v>
      </c>
      <c r="D207" s="25" t="s">
        <v>11</v>
      </c>
      <c r="E207" s="25">
        <v>50</v>
      </c>
      <c r="F207" s="25">
        <v>50</v>
      </c>
      <c r="G207" s="25">
        <f>AB33</f>
        <v>56</v>
      </c>
      <c r="H207" s="26">
        <f t="shared" si="31"/>
        <v>2.8</v>
      </c>
      <c r="I207" s="115">
        <v>3.06</v>
      </c>
      <c r="J207" s="115">
        <v>9.54</v>
      </c>
      <c r="K207" s="115">
        <v>18.28</v>
      </c>
      <c r="L207" s="115">
        <f>(I207+K207)*4+J207*9</f>
        <v>171.22</v>
      </c>
      <c r="M207" s="115">
        <v>11.63</v>
      </c>
      <c r="N207" s="115">
        <v>0</v>
      </c>
      <c r="O207" s="115">
        <v>0</v>
      </c>
      <c r="P207" s="115">
        <v>0.78</v>
      </c>
      <c r="Q207" s="115">
        <v>0.07</v>
      </c>
      <c r="R207" s="115">
        <v>0.03</v>
      </c>
      <c r="S207" s="115">
        <v>0</v>
      </c>
      <c r="T207" s="115">
        <v>0</v>
      </c>
      <c r="U207" s="115">
        <v>0</v>
      </c>
      <c r="V207" s="115">
        <v>0</v>
      </c>
      <c r="W207" s="115">
        <v>0</v>
      </c>
      <c r="X207" s="113">
        <v>1</v>
      </c>
      <c r="Y207" s="96"/>
      <c r="AC207" s="40"/>
    </row>
    <row r="208" spans="1:29" ht="15">
      <c r="A208" s="4">
        <v>5</v>
      </c>
      <c r="B208" s="28" t="s">
        <v>37</v>
      </c>
      <c r="C208" s="4">
        <v>200</v>
      </c>
      <c r="D208" s="4" t="s">
        <v>104</v>
      </c>
      <c r="E208" s="4">
        <v>200</v>
      </c>
      <c r="F208" s="4">
        <v>200</v>
      </c>
      <c r="G208" s="4" t="e">
        <f>#REF!</f>
        <v>#REF!</v>
      </c>
      <c r="H208" s="26" t="e">
        <f t="shared" si="31"/>
        <v>#REF!</v>
      </c>
      <c r="I208" s="115">
        <v>0.1</v>
      </c>
      <c r="J208" s="115">
        <v>0</v>
      </c>
      <c r="K208" s="115">
        <v>20.2</v>
      </c>
      <c r="L208" s="115">
        <f>(I208+K208)*4+J208*9</f>
        <v>81.2</v>
      </c>
      <c r="M208" s="115">
        <v>14</v>
      </c>
      <c r="N208" s="115">
        <v>0</v>
      </c>
      <c r="O208" s="115">
        <v>0</v>
      </c>
      <c r="P208" s="115">
        <v>2.8</v>
      </c>
      <c r="Q208" s="115">
        <v>0.02</v>
      </c>
      <c r="R208" s="115">
        <v>0.02</v>
      </c>
      <c r="S208" s="115">
        <v>4</v>
      </c>
      <c r="T208" s="115">
        <v>0</v>
      </c>
      <c r="U208" s="115">
        <v>0</v>
      </c>
      <c r="V208" s="115">
        <v>0</v>
      </c>
      <c r="W208" s="115">
        <v>0</v>
      </c>
      <c r="X208" s="113">
        <v>399</v>
      </c>
      <c r="Y208" s="96"/>
      <c r="AC208" s="40"/>
    </row>
    <row r="209" spans="1:29" ht="15">
      <c r="A209" s="4">
        <v>6</v>
      </c>
      <c r="B209" s="28" t="s">
        <v>56</v>
      </c>
      <c r="C209" s="4">
        <v>160</v>
      </c>
      <c r="D209" s="4" t="s">
        <v>103</v>
      </c>
      <c r="E209" s="4">
        <v>160</v>
      </c>
      <c r="F209" s="4"/>
      <c r="G209" s="4" t="e">
        <f>#REF!</f>
        <v>#REF!</v>
      </c>
      <c r="H209" s="26" t="e">
        <f t="shared" si="31"/>
        <v>#REF!</v>
      </c>
      <c r="I209" s="115">
        <v>0.64</v>
      </c>
      <c r="J209" s="115">
        <v>0.64</v>
      </c>
      <c r="K209" s="115">
        <v>15.68</v>
      </c>
      <c r="L209" s="115">
        <f>(I209+K209)*4+J209*9</f>
        <v>71.04</v>
      </c>
      <c r="M209" s="115">
        <v>25.6</v>
      </c>
      <c r="N209" s="115">
        <v>0</v>
      </c>
      <c r="O209" s="115">
        <v>0</v>
      </c>
      <c r="P209" s="115">
        <v>3.52</v>
      </c>
      <c r="Q209" s="115">
        <v>0.04</v>
      </c>
      <c r="R209" s="115">
        <v>0.03</v>
      </c>
      <c r="S209" s="115">
        <v>16</v>
      </c>
      <c r="T209" s="115">
        <v>0</v>
      </c>
      <c r="U209" s="115">
        <v>0</v>
      </c>
      <c r="V209" s="115">
        <v>0</v>
      </c>
      <c r="W209" s="115">
        <v>0</v>
      </c>
      <c r="X209" s="113">
        <v>368</v>
      </c>
      <c r="Y209" s="96"/>
      <c r="AC209" s="40"/>
    </row>
    <row r="210" spans="1:25" ht="13.5">
      <c r="A210" s="4"/>
      <c r="B210" s="12"/>
      <c r="C210" s="4"/>
      <c r="D210" s="4" t="s">
        <v>89</v>
      </c>
      <c r="E210" s="4">
        <v>3</v>
      </c>
      <c r="F210" s="4">
        <v>3</v>
      </c>
      <c r="G210" s="4">
        <f>AB32</f>
        <v>16</v>
      </c>
      <c r="H210" s="14">
        <f t="shared" si="31"/>
        <v>0.05</v>
      </c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91"/>
      <c r="Y210" s="96"/>
    </row>
    <row r="211" spans="1:25" ht="13.5">
      <c r="A211" s="4"/>
      <c r="B211" s="12"/>
      <c r="C211" s="4"/>
      <c r="D211" s="4" t="s">
        <v>67</v>
      </c>
      <c r="E211" s="4">
        <v>0.02</v>
      </c>
      <c r="F211" s="4">
        <v>0.02</v>
      </c>
      <c r="G211" s="4" t="e">
        <f>#REF!</f>
        <v>#REF!</v>
      </c>
      <c r="H211" s="14" t="e">
        <f t="shared" si="31"/>
        <v>#REF!</v>
      </c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91"/>
      <c r="Y211" s="96"/>
    </row>
    <row r="212" spans="1:25" ht="13.5">
      <c r="A212" s="2"/>
      <c r="B212" s="4"/>
      <c r="C212" s="4"/>
      <c r="D212" s="4"/>
      <c r="E212" s="4"/>
      <c r="F212" s="4"/>
      <c r="G212" s="4"/>
      <c r="H212" s="54" t="e">
        <f>SUM(H204:H211)</f>
        <v>#REF!</v>
      </c>
      <c r="I212" s="54">
        <f>SUM(I204:I211)</f>
        <v>22.94</v>
      </c>
      <c r="J212" s="54">
        <f aca="true" t="shared" si="32" ref="J212:W212">SUM(J204:J211)</f>
        <v>40.02</v>
      </c>
      <c r="K212" s="54">
        <f t="shared" si="32"/>
        <v>94.02</v>
      </c>
      <c r="L212" s="54">
        <f t="shared" si="32"/>
        <v>828.02</v>
      </c>
      <c r="M212" s="54">
        <f t="shared" si="32"/>
        <v>129.48</v>
      </c>
      <c r="N212" s="54">
        <f t="shared" si="32"/>
        <v>25</v>
      </c>
      <c r="O212" s="54">
        <f t="shared" si="32"/>
        <v>62.55</v>
      </c>
      <c r="P212" s="54">
        <f t="shared" si="32"/>
        <v>11.47</v>
      </c>
      <c r="Q212" s="54">
        <f t="shared" si="32"/>
        <v>0.48</v>
      </c>
      <c r="R212" s="54">
        <f t="shared" si="32"/>
        <v>0.36</v>
      </c>
      <c r="S212" s="54">
        <f t="shared" si="32"/>
        <v>73.16</v>
      </c>
      <c r="T212" s="54">
        <f t="shared" si="32"/>
        <v>0</v>
      </c>
      <c r="U212" s="54">
        <f t="shared" si="32"/>
        <v>0</v>
      </c>
      <c r="V212" s="54">
        <f t="shared" si="32"/>
        <v>0</v>
      </c>
      <c r="W212" s="54">
        <f t="shared" si="32"/>
        <v>0</v>
      </c>
      <c r="X212" s="54"/>
      <c r="Y212" s="96"/>
    </row>
    <row r="213" spans="1:25" ht="13.5">
      <c r="A213" s="24"/>
      <c r="B213" s="60"/>
      <c r="C213" s="24"/>
      <c r="D213" s="24"/>
      <c r="Y213" s="96"/>
    </row>
    <row r="214" spans="1:25" ht="13.5">
      <c r="A214" s="46"/>
      <c r="B214" s="60" t="s">
        <v>29</v>
      </c>
      <c r="C214" s="24"/>
      <c r="D214" s="24"/>
      <c r="Y214" s="96"/>
    </row>
    <row r="215" spans="1:25" ht="27">
      <c r="A215" s="7" t="s">
        <v>0</v>
      </c>
      <c r="B215" s="7"/>
      <c r="C215" s="7" t="s">
        <v>1</v>
      </c>
      <c r="D215" s="67" t="s">
        <v>16</v>
      </c>
      <c r="E215" s="66" t="s">
        <v>5</v>
      </c>
      <c r="F215" s="66" t="s">
        <v>36</v>
      </c>
      <c r="G215" s="66" t="s">
        <v>17</v>
      </c>
      <c r="H215" s="66" t="s">
        <v>18</v>
      </c>
      <c r="I215" s="125" t="s">
        <v>129</v>
      </c>
      <c r="J215" s="126"/>
      <c r="K215" s="126"/>
      <c r="L215" s="127"/>
      <c r="M215" s="125" t="s">
        <v>134</v>
      </c>
      <c r="N215" s="126"/>
      <c r="O215" s="126"/>
      <c r="P215" s="127"/>
      <c r="Q215" s="125" t="s">
        <v>135</v>
      </c>
      <c r="R215" s="126"/>
      <c r="S215" s="126"/>
      <c r="T215" s="126"/>
      <c r="U215" s="126"/>
      <c r="V215" s="126"/>
      <c r="W215" s="127"/>
      <c r="X215" s="109" t="s">
        <v>119</v>
      </c>
      <c r="Y215" s="96"/>
    </row>
    <row r="216" spans="1:25" ht="13.5">
      <c r="A216" s="4"/>
      <c r="B216" s="57" t="s">
        <v>112</v>
      </c>
      <c r="C216" s="7" t="s">
        <v>19</v>
      </c>
      <c r="D216" s="7"/>
      <c r="E216" s="4" t="s">
        <v>19</v>
      </c>
      <c r="F216" s="4" t="s">
        <v>19</v>
      </c>
      <c r="G216" s="4" t="s">
        <v>20</v>
      </c>
      <c r="H216" s="4" t="s">
        <v>21</v>
      </c>
      <c r="I216" s="66" t="s">
        <v>43</v>
      </c>
      <c r="J216" s="66" t="s">
        <v>44</v>
      </c>
      <c r="K216" s="66" t="s">
        <v>45</v>
      </c>
      <c r="L216" s="66" t="s">
        <v>46</v>
      </c>
      <c r="M216" s="66" t="s">
        <v>130</v>
      </c>
      <c r="N216" s="66" t="s">
        <v>131</v>
      </c>
      <c r="O216" s="66" t="s">
        <v>132</v>
      </c>
      <c r="P216" s="66" t="s">
        <v>133</v>
      </c>
      <c r="Q216" s="66" t="s">
        <v>145</v>
      </c>
      <c r="R216" s="66" t="s">
        <v>146</v>
      </c>
      <c r="S216" s="66" t="s">
        <v>136</v>
      </c>
      <c r="T216" s="66" t="s">
        <v>139</v>
      </c>
      <c r="U216" s="66" t="s">
        <v>140</v>
      </c>
      <c r="V216" s="66" t="s">
        <v>141</v>
      </c>
      <c r="W216" s="66" t="s">
        <v>137</v>
      </c>
      <c r="X216" s="107"/>
      <c r="Y216" s="96"/>
    </row>
    <row r="217" spans="1:25" ht="15">
      <c r="A217" s="4">
        <v>1</v>
      </c>
      <c r="B217" s="10" t="s">
        <v>168</v>
      </c>
      <c r="C217" s="11" t="s">
        <v>167</v>
      </c>
      <c r="D217" s="11" t="s">
        <v>9</v>
      </c>
      <c r="E217" s="17">
        <v>77</v>
      </c>
      <c r="F217" s="17">
        <v>56</v>
      </c>
      <c r="G217" s="121">
        <f>AB7</f>
        <v>418</v>
      </c>
      <c r="H217" s="14">
        <f aca="true" t="shared" si="33" ref="H217:H223">G217*E217/1000</f>
        <v>32.19</v>
      </c>
      <c r="I217" s="124">
        <v>13.99</v>
      </c>
      <c r="J217" s="124">
        <v>22.25</v>
      </c>
      <c r="K217" s="124">
        <v>14.13</v>
      </c>
      <c r="L217" s="124">
        <f>(I217+K217)*4+J217*9</f>
        <v>312.73</v>
      </c>
      <c r="M217" s="115">
        <v>39.38</v>
      </c>
      <c r="N217" s="115">
        <v>0</v>
      </c>
      <c r="O217" s="115">
        <v>0</v>
      </c>
      <c r="P217" s="115">
        <v>1.35</v>
      </c>
      <c r="Q217" s="115">
        <v>0.09</v>
      </c>
      <c r="R217" s="115">
        <v>0.14</v>
      </c>
      <c r="S217" s="115">
        <v>0.13</v>
      </c>
      <c r="T217" s="115">
        <v>0</v>
      </c>
      <c r="U217" s="115">
        <v>0</v>
      </c>
      <c r="V217" s="115">
        <v>0</v>
      </c>
      <c r="W217" s="115">
        <v>0</v>
      </c>
      <c r="X217" s="113">
        <v>282</v>
      </c>
      <c r="Y217" s="96"/>
    </row>
    <row r="218" spans="1:25" ht="15">
      <c r="A218" s="4"/>
      <c r="B218" s="10"/>
      <c r="C218" s="11"/>
      <c r="D218" s="11" t="s">
        <v>11</v>
      </c>
      <c r="E218" s="17">
        <v>13</v>
      </c>
      <c r="F218" s="17">
        <v>13</v>
      </c>
      <c r="G218" s="121">
        <f>AB33</f>
        <v>56</v>
      </c>
      <c r="H218" s="14">
        <f t="shared" si="33"/>
        <v>0.73</v>
      </c>
      <c r="I218" s="117">
        <v>0.88</v>
      </c>
      <c r="J218" s="117">
        <v>2.81</v>
      </c>
      <c r="K218" s="117">
        <v>3.51</v>
      </c>
      <c r="L218" s="115">
        <f>(I218+K218)*4+J218*9</f>
        <v>42.85</v>
      </c>
      <c r="M218" s="115">
        <v>14.62</v>
      </c>
      <c r="N218" s="115">
        <v>0</v>
      </c>
      <c r="O218" s="115">
        <v>0</v>
      </c>
      <c r="P218" s="115">
        <v>0.2</v>
      </c>
      <c r="Q218" s="115">
        <v>0.01</v>
      </c>
      <c r="R218" s="115">
        <v>0.02</v>
      </c>
      <c r="S218" s="115">
        <v>0.67</v>
      </c>
      <c r="T218" s="115">
        <v>0</v>
      </c>
      <c r="U218" s="115">
        <v>0</v>
      </c>
      <c r="V218" s="115">
        <v>0</v>
      </c>
      <c r="W218" s="115">
        <v>0</v>
      </c>
      <c r="X218" s="113">
        <v>355</v>
      </c>
      <c r="Y218" s="96"/>
    </row>
    <row r="219" spans="1:25" ht="15">
      <c r="A219" s="4">
        <v>2</v>
      </c>
      <c r="B219" s="28" t="s">
        <v>110</v>
      </c>
      <c r="C219" s="4">
        <v>150</v>
      </c>
      <c r="D219" s="4" t="s">
        <v>111</v>
      </c>
      <c r="E219" s="4">
        <v>56</v>
      </c>
      <c r="F219" s="4">
        <v>56</v>
      </c>
      <c r="G219" s="4" t="e">
        <f>#REF!</f>
        <v>#REF!</v>
      </c>
      <c r="H219" s="14" t="e">
        <f t="shared" si="33"/>
        <v>#REF!</v>
      </c>
      <c r="I219" s="117">
        <v>3.6</v>
      </c>
      <c r="J219" s="117">
        <v>4.32</v>
      </c>
      <c r="K219" s="117">
        <v>37.53</v>
      </c>
      <c r="L219" s="115">
        <f>(I219+K219)*4+J219*9</f>
        <v>203.4</v>
      </c>
      <c r="M219" s="115">
        <v>5.31</v>
      </c>
      <c r="N219" s="115">
        <v>25.46</v>
      </c>
      <c r="O219" s="115">
        <v>77.91</v>
      </c>
      <c r="P219" s="115">
        <v>0.74</v>
      </c>
      <c r="Q219" s="115">
        <v>0.58</v>
      </c>
      <c r="R219" s="115">
        <v>0.12</v>
      </c>
      <c r="S219" s="115">
        <v>0</v>
      </c>
      <c r="T219" s="115">
        <v>1.5</v>
      </c>
      <c r="U219" s="115">
        <v>4.52</v>
      </c>
      <c r="V219" s="115">
        <v>0.02</v>
      </c>
      <c r="W219" s="115">
        <v>0.14</v>
      </c>
      <c r="X219" s="113">
        <v>302</v>
      </c>
      <c r="Y219" s="96"/>
    </row>
    <row r="220" spans="1:25" ht="15">
      <c r="A220" s="4">
        <v>3</v>
      </c>
      <c r="B220" s="28" t="s">
        <v>165</v>
      </c>
      <c r="C220" s="4">
        <v>60</v>
      </c>
      <c r="D220" s="4"/>
      <c r="E220" s="4"/>
      <c r="F220" s="4"/>
      <c r="G220" s="4"/>
      <c r="H220" s="14"/>
      <c r="I220" s="115">
        <v>1.2</v>
      </c>
      <c r="J220" s="115">
        <v>0.48</v>
      </c>
      <c r="K220" s="115">
        <v>2.76</v>
      </c>
      <c r="L220" s="115">
        <f>(I220+K220)*4+J220*9</f>
        <v>20.16</v>
      </c>
      <c r="M220" s="115">
        <v>13.8</v>
      </c>
      <c r="N220" s="115">
        <v>8.4</v>
      </c>
      <c r="O220" s="115">
        <v>0</v>
      </c>
      <c r="P220" s="115">
        <v>0.36</v>
      </c>
      <c r="Q220" s="115">
        <v>0</v>
      </c>
      <c r="R220" s="115">
        <v>0</v>
      </c>
      <c r="S220" s="115">
        <v>6</v>
      </c>
      <c r="T220" s="115">
        <v>0</v>
      </c>
      <c r="U220" s="115">
        <v>0</v>
      </c>
      <c r="V220" s="115">
        <v>0</v>
      </c>
      <c r="W220" s="115">
        <v>0</v>
      </c>
      <c r="X220" s="113">
        <v>71</v>
      </c>
      <c r="Y220" s="96"/>
    </row>
    <row r="221" spans="1:25" ht="15">
      <c r="A221" s="4">
        <v>4</v>
      </c>
      <c r="B221" s="3" t="s">
        <v>22</v>
      </c>
      <c r="C221" s="4">
        <v>50</v>
      </c>
      <c r="D221" s="7" t="s">
        <v>109</v>
      </c>
      <c r="E221" s="4">
        <v>50</v>
      </c>
      <c r="F221" s="4">
        <v>50</v>
      </c>
      <c r="G221" s="4">
        <f>AB33</f>
        <v>56</v>
      </c>
      <c r="H221" s="14">
        <f t="shared" si="33"/>
        <v>2.8</v>
      </c>
      <c r="I221" s="115">
        <v>3.06</v>
      </c>
      <c r="J221" s="115">
        <v>9.54</v>
      </c>
      <c r="K221" s="115">
        <v>18.28</v>
      </c>
      <c r="L221" s="115">
        <f>(I221+K221)*4+J221*9</f>
        <v>171.22</v>
      </c>
      <c r="M221" s="115">
        <v>11.63</v>
      </c>
      <c r="N221" s="115">
        <v>0</v>
      </c>
      <c r="O221" s="115">
        <v>0</v>
      </c>
      <c r="P221" s="115">
        <v>0.78</v>
      </c>
      <c r="Q221" s="115">
        <v>0.07</v>
      </c>
      <c r="R221" s="115">
        <v>0.03</v>
      </c>
      <c r="S221" s="115">
        <v>0</v>
      </c>
      <c r="T221" s="115">
        <v>0</v>
      </c>
      <c r="U221" s="115">
        <v>0</v>
      </c>
      <c r="V221" s="115">
        <v>0</v>
      </c>
      <c r="W221" s="115">
        <v>0</v>
      </c>
      <c r="X221" s="113">
        <v>1</v>
      </c>
      <c r="Y221" s="96"/>
    </row>
    <row r="222" spans="1:25" ht="15">
      <c r="A222" s="4">
        <v>5</v>
      </c>
      <c r="B222" s="3" t="s">
        <v>39</v>
      </c>
      <c r="C222" s="4">
        <v>10</v>
      </c>
      <c r="D222" s="4" t="s">
        <v>15</v>
      </c>
      <c r="E222" s="4">
        <v>10</v>
      </c>
      <c r="F222" s="4">
        <v>10</v>
      </c>
      <c r="G222" s="4">
        <f>AB9</f>
        <v>318</v>
      </c>
      <c r="H222" s="14">
        <f t="shared" si="33"/>
        <v>3.18</v>
      </c>
      <c r="I222" s="114">
        <v>0</v>
      </c>
      <c r="J222" s="114">
        <v>8.2</v>
      </c>
      <c r="K222" s="114">
        <v>0.1</v>
      </c>
      <c r="L222" s="115">
        <f>(I222+K222)*4+J222*9</f>
        <v>74.2</v>
      </c>
      <c r="M222" s="115">
        <v>1</v>
      </c>
      <c r="N222" s="115">
        <v>0</v>
      </c>
      <c r="O222" s="115">
        <v>2</v>
      </c>
      <c r="P222" s="115">
        <v>0</v>
      </c>
      <c r="Q222" s="115">
        <v>0</v>
      </c>
      <c r="R222" s="115">
        <v>0</v>
      </c>
      <c r="S222" s="115">
        <v>0</v>
      </c>
      <c r="T222" s="115">
        <v>0</v>
      </c>
      <c r="U222" s="115">
        <v>0</v>
      </c>
      <c r="V222" s="115">
        <v>0</v>
      </c>
      <c r="W222" s="115">
        <v>59</v>
      </c>
      <c r="X222" s="113">
        <v>14</v>
      </c>
      <c r="Y222" s="96"/>
    </row>
    <row r="223" spans="1:25" ht="13.5">
      <c r="A223" s="4">
        <v>6</v>
      </c>
      <c r="B223" s="3" t="s">
        <v>6</v>
      </c>
      <c r="C223" s="4">
        <v>200</v>
      </c>
      <c r="D223" s="4" t="s">
        <v>35</v>
      </c>
      <c r="E223" s="4">
        <v>1</v>
      </c>
      <c r="F223" s="4">
        <v>1</v>
      </c>
      <c r="G223" s="4" t="e">
        <f>#REF!</f>
        <v>#REF!</v>
      </c>
      <c r="H223" s="14" t="e">
        <f t="shared" si="33"/>
        <v>#REF!</v>
      </c>
      <c r="I223" s="64">
        <v>0.2</v>
      </c>
      <c r="J223" s="64">
        <v>0</v>
      </c>
      <c r="K223" s="64">
        <v>14</v>
      </c>
      <c r="L223" s="64">
        <v>56.8</v>
      </c>
      <c r="M223" s="64">
        <v>6</v>
      </c>
      <c r="N223" s="64">
        <v>0</v>
      </c>
      <c r="O223" s="64">
        <v>0</v>
      </c>
      <c r="P223" s="64">
        <v>0.4</v>
      </c>
      <c r="Q223" s="64">
        <v>0</v>
      </c>
      <c r="R223" s="64">
        <v>0</v>
      </c>
      <c r="S223" s="64">
        <v>0</v>
      </c>
      <c r="T223" s="64">
        <v>0</v>
      </c>
      <c r="U223" s="64">
        <v>0</v>
      </c>
      <c r="V223" s="14">
        <v>0</v>
      </c>
      <c r="W223" s="64">
        <v>0</v>
      </c>
      <c r="X223" s="41">
        <v>376</v>
      </c>
      <c r="Y223" s="96"/>
    </row>
    <row r="224" spans="1:25" ht="15">
      <c r="A224" s="4">
        <v>7</v>
      </c>
      <c r="B224" s="2" t="s">
        <v>154</v>
      </c>
      <c r="C224" s="66">
        <v>140</v>
      </c>
      <c r="D224" s="4" t="s">
        <v>103</v>
      </c>
      <c r="E224" s="4">
        <v>140</v>
      </c>
      <c r="F224" s="4"/>
      <c r="G224" s="4" t="e">
        <f>#REF!</f>
        <v>#REF!</v>
      </c>
      <c r="H224" s="14" t="e">
        <f>E224*G224/1000</f>
        <v>#REF!</v>
      </c>
      <c r="I224" s="115">
        <v>0.56</v>
      </c>
      <c r="J224" s="115">
        <v>0.56</v>
      </c>
      <c r="K224" s="115">
        <v>13.72</v>
      </c>
      <c r="L224" s="115">
        <f>(I224+K224)*4+J224*9</f>
        <v>62.16</v>
      </c>
      <c r="M224" s="115">
        <v>22.4</v>
      </c>
      <c r="N224" s="115">
        <v>0</v>
      </c>
      <c r="O224" s="115">
        <v>0</v>
      </c>
      <c r="P224" s="115">
        <v>3.08</v>
      </c>
      <c r="Q224" s="115">
        <v>0.04</v>
      </c>
      <c r="R224" s="115">
        <v>0.03</v>
      </c>
      <c r="S224" s="115">
        <v>14</v>
      </c>
      <c r="T224" s="115">
        <v>0</v>
      </c>
      <c r="U224" s="115">
        <v>0</v>
      </c>
      <c r="V224" s="115">
        <v>0</v>
      </c>
      <c r="W224" s="115">
        <v>0</v>
      </c>
      <c r="X224" s="113">
        <v>368</v>
      </c>
      <c r="Y224" s="96"/>
    </row>
    <row r="225" spans="1:25" ht="13.5">
      <c r="A225" s="4"/>
      <c r="B225" s="2"/>
      <c r="C225" s="66"/>
      <c r="D225" s="4" t="s">
        <v>89</v>
      </c>
      <c r="E225" s="4">
        <v>3</v>
      </c>
      <c r="F225" s="4">
        <v>3</v>
      </c>
      <c r="G225" s="4">
        <f>AB32</f>
        <v>16</v>
      </c>
      <c r="H225" s="14">
        <f>E225*G225/1000</f>
        <v>0.05</v>
      </c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14"/>
      <c r="U225" s="14"/>
      <c r="V225" s="14"/>
      <c r="W225" s="64"/>
      <c r="X225" s="41"/>
      <c r="Y225" s="96"/>
    </row>
    <row r="226" spans="1:25" ht="13.5">
      <c r="A226" s="4"/>
      <c r="B226" s="12"/>
      <c r="C226" s="4"/>
      <c r="D226" s="4"/>
      <c r="E226" s="4"/>
      <c r="F226" s="4"/>
      <c r="G226" s="4"/>
      <c r="H226" s="54" t="e">
        <f aca="true" t="shared" si="34" ref="H226:R226">SUM(H217:H225)</f>
        <v>#REF!</v>
      </c>
      <c r="I226" s="54">
        <f t="shared" si="34"/>
        <v>23.49</v>
      </c>
      <c r="J226" s="54">
        <f t="shared" si="34"/>
        <v>48.16</v>
      </c>
      <c r="K226" s="54">
        <f t="shared" si="34"/>
        <v>104.03</v>
      </c>
      <c r="L226" s="54">
        <f t="shared" si="34"/>
        <v>943.52</v>
      </c>
      <c r="M226" s="54">
        <f t="shared" si="34"/>
        <v>114.14</v>
      </c>
      <c r="N226" s="54">
        <f t="shared" si="34"/>
        <v>33.86</v>
      </c>
      <c r="O226" s="54">
        <f t="shared" si="34"/>
        <v>79.91</v>
      </c>
      <c r="P226" s="54">
        <f t="shared" si="34"/>
        <v>6.91</v>
      </c>
      <c r="Q226" s="54">
        <f t="shared" si="34"/>
        <v>0.79</v>
      </c>
      <c r="R226" s="54">
        <f t="shared" si="34"/>
        <v>0.34</v>
      </c>
      <c r="S226" s="54">
        <f>SUM(S217:S225)</f>
        <v>20.8</v>
      </c>
      <c r="T226" s="54">
        <f>SUM(T217:T225)</f>
        <v>1.5</v>
      </c>
      <c r="U226" s="54">
        <f>SUM(U217:U225)</f>
        <v>4.52</v>
      </c>
      <c r="V226" s="54">
        <f>SUM(V217:V225)</f>
        <v>0.02</v>
      </c>
      <c r="W226" s="54">
        <f>SUM(W217:W225)</f>
        <v>59.14</v>
      </c>
      <c r="X226" s="54"/>
      <c r="Y226" s="96"/>
    </row>
    <row r="227" spans="1:25" ht="13.5">
      <c r="A227" s="4"/>
      <c r="B227" s="58" t="s">
        <v>113</v>
      </c>
      <c r="C227" s="7"/>
      <c r="D227" s="7"/>
      <c r="E227" s="4"/>
      <c r="F227" s="4"/>
      <c r="G227" s="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91"/>
      <c r="Y227" s="96"/>
    </row>
    <row r="228" spans="1:25" ht="16.5" customHeight="1">
      <c r="A228" s="4">
        <v>1</v>
      </c>
      <c r="B228" s="29" t="s">
        <v>68</v>
      </c>
      <c r="C228" s="25" t="s">
        <v>95</v>
      </c>
      <c r="D228" s="25" t="s">
        <v>8</v>
      </c>
      <c r="E228" s="4">
        <v>50</v>
      </c>
      <c r="F228" s="4">
        <v>40</v>
      </c>
      <c r="G228" s="4">
        <f>AB16</f>
        <v>50</v>
      </c>
      <c r="H228" s="14">
        <f aca="true" t="shared" si="35" ref="H228:H234">E228*G228/1000</f>
        <v>2.5</v>
      </c>
      <c r="I228" s="14">
        <v>1.81</v>
      </c>
      <c r="J228" s="14">
        <v>4.91</v>
      </c>
      <c r="K228" s="14">
        <v>12.52</v>
      </c>
      <c r="L228" s="14">
        <v>101.51</v>
      </c>
      <c r="M228" s="14">
        <v>44.38</v>
      </c>
      <c r="N228" s="14">
        <v>26.25</v>
      </c>
      <c r="O228" s="14">
        <v>53.23</v>
      </c>
      <c r="P228" s="14">
        <v>1.19</v>
      </c>
      <c r="Q228" s="14">
        <v>0.05</v>
      </c>
      <c r="R228" s="14">
        <v>0</v>
      </c>
      <c r="S228" s="14">
        <v>10.29</v>
      </c>
      <c r="T228" s="14">
        <v>0</v>
      </c>
      <c r="U228" s="14">
        <v>0</v>
      </c>
      <c r="V228" s="14">
        <v>0</v>
      </c>
      <c r="W228" s="14">
        <v>0</v>
      </c>
      <c r="X228" s="41">
        <v>82</v>
      </c>
      <c r="Y228" s="123"/>
    </row>
    <row r="229" spans="1:25" ht="13.5">
      <c r="A229" s="4"/>
      <c r="B229" s="29" t="s">
        <v>69</v>
      </c>
      <c r="C229" s="25"/>
      <c r="D229" s="25" t="s">
        <v>10</v>
      </c>
      <c r="E229" s="4">
        <v>25</v>
      </c>
      <c r="F229" s="4">
        <v>20</v>
      </c>
      <c r="G229" s="4" t="e">
        <f>#REF!</f>
        <v>#REF!</v>
      </c>
      <c r="H229" s="14" t="e">
        <f t="shared" si="35"/>
        <v>#REF!</v>
      </c>
      <c r="I229" s="14"/>
      <c r="J229" s="14"/>
      <c r="K229" s="14"/>
      <c r="L229" s="14">
        <v>0</v>
      </c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91"/>
      <c r="Y229" s="123"/>
    </row>
    <row r="230" spans="1:25" ht="15">
      <c r="A230" s="4">
        <v>2</v>
      </c>
      <c r="B230" s="10" t="s">
        <v>169</v>
      </c>
      <c r="C230" s="11" t="s">
        <v>167</v>
      </c>
      <c r="D230" s="11" t="s">
        <v>9</v>
      </c>
      <c r="E230" s="17">
        <v>61</v>
      </c>
      <c r="F230" s="17">
        <v>44</v>
      </c>
      <c r="G230" s="87">
        <f>AB7</f>
        <v>418</v>
      </c>
      <c r="H230" s="14">
        <f>E230*G230/1000</f>
        <v>25.5</v>
      </c>
      <c r="I230" s="124">
        <v>13.99</v>
      </c>
      <c r="J230" s="124">
        <v>22.25</v>
      </c>
      <c r="K230" s="124">
        <v>14.13</v>
      </c>
      <c r="L230" s="124">
        <f>(I230+K230)*4+J230*9</f>
        <v>312.73</v>
      </c>
      <c r="M230" s="115">
        <v>39.38</v>
      </c>
      <c r="N230" s="115">
        <v>0</v>
      </c>
      <c r="O230" s="115">
        <v>0</v>
      </c>
      <c r="P230" s="115">
        <v>1.35</v>
      </c>
      <c r="Q230" s="115">
        <v>0.09</v>
      </c>
      <c r="R230" s="115">
        <v>0.14</v>
      </c>
      <c r="S230" s="115">
        <v>0.13</v>
      </c>
      <c r="T230" s="115">
        <v>0</v>
      </c>
      <c r="U230" s="115">
        <v>0</v>
      </c>
      <c r="V230" s="115">
        <v>0</v>
      </c>
      <c r="W230" s="115">
        <v>0</v>
      </c>
      <c r="X230" s="113">
        <v>282</v>
      </c>
      <c r="Y230" s="123"/>
    </row>
    <row r="231" spans="1:25" ht="15">
      <c r="A231" s="4"/>
      <c r="B231" s="10"/>
      <c r="C231" s="11"/>
      <c r="D231" s="11" t="s">
        <v>11</v>
      </c>
      <c r="E231" s="17">
        <v>9</v>
      </c>
      <c r="F231" s="17">
        <v>9</v>
      </c>
      <c r="G231" s="87">
        <f>AB33</f>
        <v>56</v>
      </c>
      <c r="H231" s="14">
        <f>E231*G231/1000</f>
        <v>0.5</v>
      </c>
      <c r="I231" s="117">
        <v>0.88</v>
      </c>
      <c r="J231" s="117">
        <v>2.81</v>
      </c>
      <c r="K231" s="117">
        <v>3.51</v>
      </c>
      <c r="L231" s="115">
        <v>42.85</v>
      </c>
      <c r="M231" s="115">
        <v>14.62</v>
      </c>
      <c r="N231" s="115">
        <v>0</v>
      </c>
      <c r="O231" s="115">
        <v>0</v>
      </c>
      <c r="P231" s="115">
        <v>0.2</v>
      </c>
      <c r="Q231" s="115">
        <v>0.01</v>
      </c>
      <c r="R231" s="115">
        <v>0.02</v>
      </c>
      <c r="S231" s="115">
        <v>0.67</v>
      </c>
      <c r="T231" s="115">
        <v>0</v>
      </c>
      <c r="U231" s="115">
        <v>0</v>
      </c>
      <c r="V231" s="115">
        <v>0</v>
      </c>
      <c r="W231" s="115">
        <v>0</v>
      </c>
      <c r="X231" s="113">
        <v>355</v>
      </c>
      <c r="Y231" s="123"/>
    </row>
    <row r="232" spans="1:25" ht="15">
      <c r="A232" s="4">
        <v>3</v>
      </c>
      <c r="B232" s="28" t="s">
        <v>110</v>
      </c>
      <c r="C232" s="4">
        <v>150</v>
      </c>
      <c r="D232" s="4" t="s">
        <v>111</v>
      </c>
      <c r="E232" s="4">
        <v>56</v>
      </c>
      <c r="F232" s="4">
        <v>56</v>
      </c>
      <c r="G232" s="4" t="e">
        <f>#REF!</f>
        <v>#REF!</v>
      </c>
      <c r="H232" s="14" t="e">
        <f t="shared" si="35"/>
        <v>#REF!</v>
      </c>
      <c r="I232" s="117">
        <v>3.6</v>
      </c>
      <c r="J232" s="117">
        <v>4.32</v>
      </c>
      <c r="K232" s="117">
        <v>37.53</v>
      </c>
      <c r="L232" s="115">
        <v>203.4</v>
      </c>
      <c r="M232" s="115">
        <v>5.31</v>
      </c>
      <c r="N232" s="115">
        <v>25.46</v>
      </c>
      <c r="O232" s="115">
        <v>77.91</v>
      </c>
      <c r="P232" s="115">
        <v>0.74</v>
      </c>
      <c r="Q232" s="115">
        <v>0.58</v>
      </c>
      <c r="R232" s="115">
        <v>0.12</v>
      </c>
      <c r="S232" s="115">
        <v>0</v>
      </c>
      <c r="T232" s="115">
        <v>1.5</v>
      </c>
      <c r="U232" s="115">
        <v>4.52</v>
      </c>
      <c r="V232" s="115">
        <v>0.02</v>
      </c>
      <c r="W232" s="115">
        <v>0.14</v>
      </c>
      <c r="X232" s="113">
        <v>302</v>
      </c>
      <c r="Y232" s="123"/>
    </row>
    <row r="233" spans="1:25" ht="15">
      <c r="A233" s="4">
        <v>4</v>
      </c>
      <c r="B233" s="28" t="s">
        <v>165</v>
      </c>
      <c r="C233" s="4">
        <v>60</v>
      </c>
      <c r="D233" s="4"/>
      <c r="E233" s="4"/>
      <c r="F233" s="4"/>
      <c r="G233" s="4"/>
      <c r="H233" s="14"/>
      <c r="I233" s="115">
        <v>1.2</v>
      </c>
      <c r="J233" s="115">
        <v>0.48</v>
      </c>
      <c r="K233" s="115">
        <v>2.76</v>
      </c>
      <c r="L233" s="115">
        <f>(I233+K233)*4+J233*9</f>
        <v>20.16</v>
      </c>
      <c r="M233" s="115">
        <v>13.8</v>
      </c>
      <c r="N233" s="115">
        <v>8.4</v>
      </c>
      <c r="O233" s="115">
        <v>0</v>
      </c>
      <c r="P233" s="115">
        <v>0.36</v>
      </c>
      <c r="Q233" s="115">
        <v>0</v>
      </c>
      <c r="R233" s="115">
        <v>0</v>
      </c>
      <c r="S233" s="115">
        <v>6</v>
      </c>
      <c r="T233" s="115">
        <v>0</v>
      </c>
      <c r="U233" s="115">
        <v>0</v>
      </c>
      <c r="V233" s="115">
        <v>0</v>
      </c>
      <c r="W233" s="115">
        <v>0</v>
      </c>
      <c r="X233" s="113">
        <v>71</v>
      </c>
      <c r="Y233" s="123"/>
    </row>
    <row r="234" spans="1:25" ht="15">
      <c r="A234" s="4">
        <v>5</v>
      </c>
      <c r="B234" s="3" t="s">
        <v>22</v>
      </c>
      <c r="C234" s="13">
        <v>50</v>
      </c>
      <c r="D234" s="4" t="s">
        <v>11</v>
      </c>
      <c r="E234" s="4">
        <v>50</v>
      </c>
      <c r="F234" s="4">
        <v>50</v>
      </c>
      <c r="G234" s="31">
        <f>AB33</f>
        <v>56</v>
      </c>
      <c r="H234" s="14">
        <f t="shared" si="35"/>
        <v>2.8</v>
      </c>
      <c r="I234" s="115">
        <v>3.06</v>
      </c>
      <c r="J234" s="115">
        <v>9.54</v>
      </c>
      <c r="K234" s="115">
        <v>18.28</v>
      </c>
      <c r="L234" s="115">
        <v>171.22</v>
      </c>
      <c r="M234" s="115">
        <v>11.63</v>
      </c>
      <c r="N234" s="115">
        <v>0</v>
      </c>
      <c r="O234" s="115">
        <v>0</v>
      </c>
      <c r="P234" s="115">
        <v>0.78</v>
      </c>
      <c r="Q234" s="115">
        <v>0.07</v>
      </c>
      <c r="R234" s="115">
        <v>0.03</v>
      </c>
      <c r="S234" s="115">
        <v>0</v>
      </c>
      <c r="T234" s="115">
        <v>0</v>
      </c>
      <c r="U234" s="115">
        <v>0</v>
      </c>
      <c r="V234" s="115">
        <v>0</v>
      </c>
      <c r="W234" s="115">
        <v>0</v>
      </c>
      <c r="X234" s="113">
        <v>1</v>
      </c>
      <c r="Y234" s="123"/>
    </row>
    <row r="235" spans="1:25" ht="15">
      <c r="A235" s="4">
        <v>6</v>
      </c>
      <c r="B235" s="28" t="s">
        <v>14</v>
      </c>
      <c r="C235" s="4">
        <v>200</v>
      </c>
      <c r="D235" s="4" t="s">
        <v>12</v>
      </c>
      <c r="E235" s="4">
        <v>15</v>
      </c>
      <c r="F235" s="4">
        <v>15</v>
      </c>
      <c r="G235" s="4" t="e">
        <f>#REF!</f>
        <v>#REF!</v>
      </c>
      <c r="H235" s="14" t="e">
        <f>G235*E235/1000</f>
        <v>#REF!</v>
      </c>
      <c r="I235" s="114">
        <v>0.04</v>
      </c>
      <c r="J235" s="114">
        <v>0</v>
      </c>
      <c r="K235" s="114">
        <v>24.76</v>
      </c>
      <c r="L235" s="115">
        <v>99.2</v>
      </c>
      <c r="M235" s="115">
        <v>6.4</v>
      </c>
      <c r="N235" s="115">
        <v>0</v>
      </c>
      <c r="O235" s="115">
        <v>3.6</v>
      </c>
      <c r="P235" s="115">
        <v>0.18</v>
      </c>
      <c r="Q235" s="115">
        <v>0.01</v>
      </c>
      <c r="R235" s="115">
        <v>0</v>
      </c>
      <c r="S235" s="115">
        <v>1.08</v>
      </c>
      <c r="T235" s="115">
        <v>0</v>
      </c>
      <c r="U235" s="115">
        <v>0</v>
      </c>
      <c r="V235" s="115">
        <v>0</v>
      </c>
      <c r="W235" s="115">
        <v>0</v>
      </c>
      <c r="X235" s="113">
        <v>349</v>
      </c>
      <c r="Y235" s="123"/>
    </row>
    <row r="236" spans="1:25" ht="15">
      <c r="A236" s="4">
        <v>7</v>
      </c>
      <c r="B236" s="12" t="s">
        <v>154</v>
      </c>
      <c r="C236" s="4">
        <v>130</v>
      </c>
      <c r="D236" s="4" t="s">
        <v>103</v>
      </c>
      <c r="E236" s="31">
        <v>130</v>
      </c>
      <c r="F236" s="31"/>
      <c r="G236" s="31" t="e">
        <f>#REF!</f>
        <v>#REF!</v>
      </c>
      <c r="H236" s="14" t="e">
        <f>G236*E236/1000</f>
        <v>#REF!</v>
      </c>
      <c r="I236" s="115">
        <v>0.52</v>
      </c>
      <c r="J236" s="115">
        <v>0.52</v>
      </c>
      <c r="K236" s="115">
        <v>12.74</v>
      </c>
      <c r="L236" s="115">
        <v>57.72</v>
      </c>
      <c r="M236" s="115">
        <v>20.8</v>
      </c>
      <c r="N236" s="115">
        <v>0</v>
      </c>
      <c r="O236" s="115">
        <v>0</v>
      </c>
      <c r="P236" s="115">
        <v>2.86</v>
      </c>
      <c r="Q236" s="115">
        <v>0.04</v>
      </c>
      <c r="R236" s="115">
        <v>0.03</v>
      </c>
      <c r="S236" s="115">
        <v>13</v>
      </c>
      <c r="T236" s="115">
        <v>0</v>
      </c>
      <c r="U236" s="115">
        <v>0</v>
      </c>
      <c r="V236" s="115">
        <v>0</v>
      </c>
      <c r="W236" s="115">
        <v>0</v>
      </c>
      <c r="X236" s="113">
        <v>368</v>
      </c>
      <c r="Y236" s="123"/>
    </row>
    <row r="237" spans="1:25" ht="13.5">
      <c r="A237" s="4"/>
      <c r="B237" s="12"/>
      <c r="C237" s="12"/>
      <c r="D237" s="7" t="s">
        <v>89</v>
      </c>
      <c r="E237" s="7">
        <v>4.5</v>
      </c>
      <c r="F237" s="7">
        <v>4.5</v>
      </c>
      <c r="G237" s="31">
        <f>AB32</f>
        <v>16</v>
      </c>
      <c r="H237" s="14">
        <f>G237*E237/1000</f>
        <v>0.07</v>
      </c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123"/>
    </row>
    <row r="238" spans="1:25" ht="13.5">
      <c r="A238" s="2"/>
      <c r="B238" s="3"/>
      <c r="C238" s="4"/>
      <c r="D238" s="4"/>
      <c r="E238" s="4"/>
      <c r="F238" s="4"/>
      <c r="G238" s="4"/>
      <c r="H238" s="54" t="e">
        <f>SUM(H228:H237)</f>
        <v>#REF!</v>
      </c>
      <c r="I238" s="54">
        <f>SUM(I228:I237)</f>
        <v>25.1</v>
      </c>
      <c r="J238" s="54">
        <f>SUM(J228:J237)</f>
        <v>44.83</v>
      </c>
      <c r="K238" s="54">
        <f>SUM(K228:K237)</f>
        <v>126.23</v>
      </c>
      <c r="L238" s="54">
        <f>SUM(L228:L237)</f>
        <v>1008.79</v>
      </c>
      <c r="M238" s="54">
        <f aca="true" t="shared" si="36" ref="M238:W238">SUM(M230:M237)</f>
        <v>111.94</v>
      </c>
      <c r="N238" s="54">
        <f t="shared" si="36"/>
        <v>33.86</v>
      </c>
      <c r="O238" s="54">
        <f t="shared" si="36"/>
        <v>81.51</v>
      </c>
      <c r="P238" s="54">
        <f t="shared" si="36"/>
        <v>6.47</v>
      </c>
      <c r="Q238" s="54">
        <f t="shared" si="36"/>
        <v>0.8</v>
      </c>
      <c r="R238" s="54">
        <f t="shared" si="36"/>
        <v>0.34</v>
      </c>
      <c r="S238" s="54">
        <f t="shared" si="36"/>
        <v>20.88</v>
      </c>
      <c r="T238" s="54">
        <f t="shared" si="36"/>
        <v>1.5</v>
      </c>
      <c r="U238" s="54">
        <f t="shared" si="36"/>
        <v>4.52</v>
      </c>
      <c r="V238" s="54">
        <f t="shared" si="36"/>
        <v>0.02</v>
      </c>
      <c r="W238" s="54">
        <f t="shared" si="36"/>
        <v>0.14</v>
      </c>
      <c r="X238" s="118"/>
      <c r="Y238" s="123"/>
    </row>
    <row r="239" spans="2:23" ht="13.5">
      <c r="B239" s="95" t="s">
        <v>158</v>
      </c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</row>
    <row r="240" ht="13.5">
      <c r="B240" s="95" t="s">
        <v>159</v>
      </c>
    </row>
    <row r="241" ht="13.5">
      <c r="B241" s="19"/>
    </row>
    <row r="255" ht="14.25" customHeight="1"/>
    <row r="256" ht="14.25" customHeight="1"/>
    <row r="257" ht="14.25" customHeight="1"/>
  </sheetData>
  <sheetProtection/>
  <mergeCells count="39">
    <mergeCell ref="M215:P215"/>
    <mergeCell ref="Q215:W215"/>
    <mergeCell ref="M147:P147"/>
    <mergeCell ref="Q147:W147"/>
    <mergeCell ref="I171:L171"/>
    <mergeCell ref="M171:P171"/>
    <mergeCell ref="Q171:W171"/>
    <mergeCell ref="I193:L193"/>
    <mergeCell ref="M193:P193"/>
    <mergeCell ref="Q193:W193"/>
    <mergeCell ref="I72:L72"/>
    <mergeCell ref="M72:P72"/>
    <mergeCell ref="Q72:W72"/>
    <mergeCell ref="I124:L124"/>
    <mergeCell ref="M124:P124"/>
    <mergeCell ref="Q124:W124"/>
    <mergeCell ref="I98:L98"/>
    <mergeCell ref="M98:P98"/>
    <mergeCell ref="Q98:W98"/>
    <mergeCell ref="F98:F99"/>
    <mergeCell ref="I4:L4"/>
    <mergeCell ref="M4:P4"/>
    <mergeCell ref="Q4:W4"/>
    <mergeCell ref="I29:L29"/>
    <mergeCell ref="M29:P29"/>
    <mergeCell ref="Q29:W29"/>
    <mergeCell ref="I50:L50"/>
    <mergeCell ref="M50:P50"/>
    <mergeCell ref="Q50:W50"/>
    <mergeCell ref="I215:L215"/>
    <mergeCell ref="I147:L147"/>
    <mergeCell ref="X98:X99"/>
    <mergeCell ref="A23:H23"/>
    <mergeCell ref="C98:C99"/>
    <mergeCell ref="D98:D99"/>
    <mergeCell ref="G98:G99"/>
    <mergeCell ref="A98:A99"/>
    <mergeCell ref="E98:E99"/>
    <mergeCell ref="H98:H9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rowBreaks count="4" manualBreakCount="4">
    <brk id="48" max="255" man="1"/>
    <brk id="95" max="23" man="1"/>
    <brk id="144" max="23" man="1"/>
    <brk id="19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Медоткабинет</cp:lastModifiedBy>
  <cp:lastPrinted>2022-08-08T08:26:51Z</cp:lastPrinted>
  <dcterms:created xsi:type="dcterms:W3CDTF">2008-09-10T13:23:40Z</dcterms:created>
  <dcterms:modified xsi:type="dcterms:W3CDTF">2022-08-10T07:05:37Z</dcterms:modified>
  <cp:category/>
  <cp:version/>
  <cp:contentType/>
  <cp:contentStatus/>
</cp:coreProperties>
</file>